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_Estadística\Desktop\HOME OFFICE ABRIL\SRFT TRIM 1 2020\"/>
    </mc:Choice>
  </mc:AlternateContent>
  <xr:revisionPtr revIDLastSave="0" documentId="13_ncr:1_{461C7F06-1358-41E7-84C9-0E0A07A133C0}" xr6:coauthVersionLast="45" xr6:coauthVersionMax="45" xr10:uidLastSave="{00000000-0000-0000-0000-000000000000}"/>
  <bookViews>
    <workbookView xWindow="-120" yWindow="-120" windowWidth="25440" windowHeight="15390" firstSheet="2" activeTab="2" xr2:uid="{00000000-000D-0000-FFFF-FFFF00000000}"/>
  </bookViews>
  <sheets>
    <sheet name="MIR 2020" sheetId="3" r:id="rId1"/>
    <sheet name="Datos" sheetId="4" state="hidden" r:id="rId2"/>
    <sheet name="Seguimiento" sheetId="2" r:id="rId3"/>
  </sheets>
  <definedNames>
    <definedName name="Export" hidden="1">{"'Hoja1'!$A$1:$I$70"}</definedName>
    <definedName name="HTML_CodePage" hidden="1">1252</definedName>
    <definedName name="HTML_Control" hidden="1">{"'Hoja1'!$A$1:$I$70"}</definedName>
    <definedName name="HTML_Description" hidden="1">""</definedName>
    <definedName name="HTML_Email" hidden="1">""</definedName>
    <definedName name="HTML_Header" hidden="1">"Hoja1"</definedName>
    <definedName name="HTML_LastUpdate" hidden="1">"27/12/2000"</definedName>
    <definedName name="HTML_LineAfter" hidden="1">FALSE</definedName>
    <definedName name="HTML_LineBefore" hidden="1">FALSE</definedName>
    <definedName name="HTML_Name" hidden="1">"win98"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"CALENDARIO 2001"</definedName>
    <definedName name="indicadores" hidden="1">{"'Hoja1'!$A$1:$I$70"}</definedName>
    <definedName name="_xlnm.Print_Titles" localSheetId="0">'MIR 2020'!$1:$8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2" i="2" l="1"/>
  <c r="W31" i="2"/>
  <c r="W28" i="2"/>
  <c r="W27" i="2"/>
  <c r="W26" i="2"/>
  <c r="W24" i="2"/>
  <c r="T27" i="2" l="1"/>
  <c r="V27" i="2"/>
  <c r="R27" i="2"/>
  <c r="P27" i="2"/>
  <c r="N27" i="2"/>
  <c r="L27" i="2"/>
  <c r="J27" i="2"/>
  <c r="H27" i="2"/>
  <c r="W36" i="2"/>
  <c r="W35" i="2"/>
  <c r="W34" i="2"/>
  <c r="W33" i="2"/>
  <c r="W30" i="2"/>
  <c r="W29" i="2"/>
  <c r="W25" i="2"/>
  <c r="W23" i="2"/>
  <c r="W22" i="2"/>
  <c r="W21" i="2"/>
  <c r="W20" i="2"/>
  <c r="W19" i="2"/>
  <c r="W18" i="2"/>
  <c r="W17" i="2"/>
  <c r="W16" i="2"/>
  <c r="W15" i="2"/>
  <c r="W14" i="2"/>
  <c r="W13" i="2"/>
  <c r="H21" i="2" l="1"/>
  <c r="J21" i="2"/>
  <c r="L21" i="2"/>
  <c r="N21" i="2"/>
  <c r="V13" i="2" l="1"/>
  <c r="T17" i="2"/>
  <c r="T19" i="2"/>
  <c r="V19" i="2"/>
  <c r="V17" i="2"/>
  <c r="T13" i="2"/>
  <c r="V21" i="2" l="1"/>
  <c r="T15" i="2"/>
  <c r="V15" i="2" l="1"/>
  <c r="V35" i="2"/>
  <c r="T35" i="2"/>
  <c r="R35" i="2"/>
  <c r="P35" i="2"/>
  <c r="N35" i="2"/>
  <c r="L35" i="2"/>
  <c r="J35" i="2"/>
  <c r="V33" i="2"/>
  <c r="T33" i="2"/>
  <c r="R33" i="2"/>
  <c r="P33" i="2"/>
  <c r="N33" i="2"/>
  <c r="L33" i="2"/>
  <c r="J33" i="2"/>
  <c r="V31" i="2"/>
  <c r="T31" i="2"/>
  <c r="R31" i="2"/>
  <c r="P31" i="2"/>
  <c r="N31" i="2"/>
  <c r="L31" i="2"/>
  <c r="J31" i="2"/>
  <c r="V29" i="2"/>
  <c r="T29" i="2"/>
  <c r="R29" i="2"/>
  <c r="P29" i="2"/>
  <c r="N29" i="2"/>
  <c r="L29" i="2"/>
  <c r="J29" i="2"/>
  <c r="V25" i="2"/>
  <c r="T25" i="2"/>
  <c r="R25" i="2"/>
  <c r="P25" i="2"/>
  <c r="N25" i="2"/>
  <c r="L25" i="2"/>
  <c r="J25" i="2"/>
  <c r="V23" i="2"/>
  <c r="T23" i="2"/>
  <c r="R23" i="2"/>
  <c r="P23" i="2"/>
  <c r="N23" i="2"/>
  <c r="L23" i="2"/>
  <c r="J23" i="2"/>
  <c r="T21" i="2"/>
  <c r="R21" i="2"/>
  <c r="P21" i="2"/>
  <c r="H35" i="2" l="1"/>
  <c r="H29" i="2"/>
  <c r="H33" i="2" l="1"/>
  <c r="H31" i="2"/>
  <c r="H25" i="2" l="1"/>
  <c r="H23" i="2"/>
</calcChain>
</file>

<file path=xl/sharedStrings.xml><?xml version="1.0" encoding="utf-8"?>
<sst xmlns="http://schemas.openxmlformats.org/spreadsheetml/2006/main" count="263" uniqueCount="168">
  <si>
    <t>MATRIZ DE INDICADORES PARA RESULTADOS (MIR) RAMO 33</t>
  </si>
  <si>
    <t>Nivel</t>
  </si>
  <si>
    <t>Objetivo</t>
  </si>
  <si>
    <t>No.</t>
  </si>
  <si>
    <t>Indicador</t>
  </si>
  <si>
    <t>Definición</t>
  </si>
  <si>
    <t>Método de Cálculo</t>
  </si>
  <si>
    <t>Frecuencia</t>
  </si>
  <si>
    <t>Medios de Verificación</t>
  </si>
  <si>
    <t>Fin</t>
  </si>
  <si>
    <t>Contribuir al bienestar social e igualdad mediante la prestación de servicios educativos, a población de 15 años y más, destinados a reducir el rezago educativo.</t>
  </si>
  <si>
    <t>Tasa de variación anual de la población de 15 años o más en condición de rezago educativo.</t>
  </si>
  <si>
    <t>Se mide el cambio de la población de 15 años o más que no sabe leer ni escribir o que no ha cursado o concluido la educación primaria y/o educación secundaria, respecto al año anterior.</t>
  </si>
  <si>
    <t>((Población de 15 años o más en situación de rezago educativo en t / Población de 15 años o más en situación de rezago educativo en t - 1)-1)*100</t>
  </si>
  <si>
    <t>Anual</t>
  </si>
  <si>
    <t>Población de 15 años o más en situación de rezago educativo https://www.gob.mx/inea/documentos/rezago-educativo</t>
  </si>
  <si>
    <t>Propósito</t>
  </si>
  <si>
    <t>La población de 15 años y más en condición de rezago educativo supera esta situación.</t>
  </si>
  <si>
    <t>Porcentaje de población de 15 años y más en condición de rezago educativo que concluye la etapa de alfabetización.</t>
  </si>
  <si>
    <t>Mide el porcentaje de población que logra ser Alfabetizada de 15 años y más con respecto de la población analfabeta de 15 años y más en el periodo.</t>
  </si>
  <si>
    <t>( Población de 15 años y más que fue Alfabetizada en t / Población de 15 años y más analfabeta en t-1 ) * 100)</t>
  </si>
  <si>
    <t>Población de 15 años y más que concluye la etapa de alfabetización.
https://www.gob.mx/inea/documentos/rezago-educativo
http://200.77.230.29:8084/INEANumeros/</t>
  </si>
  <si>
    <t>Porcentaje de población de 15 años y más en condición de rezago educativo que concluye el nivel de primaria.</t>
  </si>
  <si>
    <t>Mide el porcentaje de población de 15 años y más que concluyó el nivel de Primaria con respecto de la población de 15 años y más Sin Primaria en el periodo.</t>
  </si>
  <si>
    <t>(Población de 15 años y más que concluyó el nivel Primaria en t / Población de 15 años y más Sin Primaria en t-1)*100</t>
  </si>
  <si>
    <t>Población de 15 años y más que concluyo el nivel Primaria https://www.gob.mx/inea/documentos/rezago-educativo
http://200.77.230.29:8084/INEANumeros/</t>
  </si>
  <si>
    <t>Porcentaje de población de 15 años y más en condición de rezago educativo que concluye el nivel de secundaria.</t>
  </si>
  <si>
    <t>Mide el porcentaje de población de 15 años y más que concluyó el nivel de Secundaria con respecto de la población de 15 años y más Sin Secundaria en el periodo.</t>
  </si>
  <si>
    <t>( Población de 15 años y más que concluyó el nivel Secundaria en t / Población de 15 años y más Sin Secundaria en t-1 ) X 100</t>
  </si>
  <si>
    <t>Población de 15 años y más que concluyo el nivel Secundaria https://www.gob.mx/inea/documentos/rezago-educativo
http://200.77.230.29:8084/INEANumeros/</t>
  </si>
  <si>
    <t>Componente</t>
  </si>
  <si>
    <t>Niveles de educación para adultos por módulos a través de la vinculación con distintas Unidades Operativas del INEA, concluidos.</t>
  </si>
  <si>
    <t>Porcentajes de usuarios que concluyen niveles intermedio y avanzado del MEVyT vinculados a Plazas Comunitarias de atención educativa y servicios integrales.</t>
  </si>
  <si>
    <t>Mide la conclusión de los niveles intermedio (primaria) y avanzado (secundaria) de los usuarios del MEVyT que están vinculados a Plazas Comunitarias de Atención Educativa y Servicios Integrales. La conclusión de nivel a través del uso de unidades operativas implica que el usuario hizo uso de los bienes y servicios que ofrece el INEA.</t>
  </si>
  <si>
    <t>((Usuarios que concluyen nivel intermedio y avanzado del MEVyT y están vinculados a plazas comunitarias de atención educativa y servicios integrales en el periodo t)/Total usuarios que concluyen algún nivel del MEVyT en el periodo t)*100</t>
  </si>
  <si>
    <t>Trimestral</t>
  </si>
  <si>
    <t>Usuarios que concluyen niveles intermedio y avanzado del MEVyT vinculados a Plazas Comunitarias de atención educativa y servicios integrales:Página de los Institutos Estatales del INEA https://www.gob.mx/inea/documentos/delegaciones-del-inea-e-; Total de usuarios que concluyen algún nivel del MEVyT en el periodo t:Página de los Institutos Estatales del INEA https://www.gob.mx/inea/documentos/delegaciones-del-inea-e-institutos-estatales-de-educacion-para-los-adultos</t>
  </si>
  <si>
    <t>Niveles de educación para adultos por módulos en las vertientes 10-14 años; Ciegos o Débiles Visuales e Indígena Biligüe, concluidos.</t>
  </si>
  <si>
    <t>Porcentaje de usuarios que concluyen nivel educativo del grupo en condición de vulnerabilidad de atención en el Modelo Educación para la Vida y el Trabajo (MEVyT).</t>
  </si>
  <si>
    <t>Determina la proporción de los educandos que concluyen nivel en el MEVyT, vertiente atención a jóvenes 10-14 en Primaria, MEVyT para Ciegos o Débiles Visuales, así como los educandos que concluyen nivel en la población indígena de su vertiente Indígena Bilingüe (MIB) y Indígena Bilingüe Urbano (MIBU) en Alfabetización, Primaria y/o Secundaria, con respecto al total de atención de estas poblaciones. Para INEA estas poblaciones atendidas son consideradas grupos en condición de vulnerabilidad.</t>
  </si>
  <si>
    <t>((Total de educandos que concluyen nivel en la vertiente Jóvenes 10-14 en Primaria + Total de educandos que concluyen nivel en la vertiente MEVyT para Ciegos o Débiles Visuales+ Total de educandos que concluyen nivel en la Población indígena MIB y MIBU en Alfabetización, Primaria y/o Secundaria) /( Total de educandos atendidos en el MEVYT en vertiente Jóvenes 10-14 en Primaria+ Total de educandos atendidos en el nivel en la vertiente MEVyT para Ciegos o Débiles Visuales+Total de educandos atendidos en la Población indígena MIB y MIBU en Alfabetización, Primaria y/o Secundaria)) x 100</t>
  </si>
  <si>
    <t>Total de educandos atendidos en el MEVyT:Página de los Institutos Estatales del INEA https://www.gob.mx/inea/documentos/delegaciones-del-inea-e-institutos-estatales-de-educacion-para-los-adultos; Total de educandos que concluyen nivel en el MEVyT:Página de los Institutos Estatales del INEA https://www.gob.mx/inea/documentos/delegaciones-del-inea-e-institutos-estatales-de-educacion-para-los-adultos</t>
  </si>
  <si>
    <t>Niveles de educación para adultos por módulos en la vertiente Hispanohablante, concluidos.</t>
  </si>
  <si>
    <t>Porcentaje de usuarios hispanohablantes de 15 años y más que concluyen nivel en Alfabetización y/o Primaria y/o Secundaria en el Modelo de Educación para la vida y el Trabajo.</t>
  </si>
  <si>
    <t>Determina la proporción de usuarios, que con el MEVyT vertiente hispanohablante concluyen nivel Alfabetización, primaria y secundaria respecto al total de atendidos con dicha vertiente.</t>
  </si>
  <si>
    <t>((Usuarios que concluyen nivel de Alfabetización, Primaria y/o Secundaria con la vertiente Hispanohablante del Modelo Educación para la Vida y el Trabajo (MEVyT) en el periodo t )/ (Usuarios atendidos en el nivel de Alfabetización, Primaria y/o Secundaria con la vertiente Hispanohablante del Modelo Educación para la Vida y el Trabajo (MEVyT) en el periodo t))*100</t>
  </si>
  <si>
    <t>Usuarios que concluyen Alfabetización, primaria y/o secundaria con la vertiente hispanohablante del MEVyT en el periodo t:Página de los Institutos Estatales del INEA https://www.gob.mx/inea/documentos/delegaciones-del-inea-e-institutos-estatales-de-educacion-para-los-adultos; Usuarios atendidos con la vertiente Hispanohablante del MEVyT en el periodo t:Página de los Institutos Estatales del INEA https://www.gob.mx/inea/documentos/delegaciones-del-inea-e-institutos-estatales-de-educacion-para-los-adultos</t>
  </si>
  <si>
    <t>Actividad</t>
  </si>
  <si>
    <t>Vinculación de Módulos en el Sistema Automatizado de Seguimiento y Acreditación (SASA).</t>
  </si>
  <si>
    <t>Razón de módulos vinculados en el Modelo Educación para la Vida y el Trabajo (MEVyT).</t>
  </si>
  <si>
    <t>Cuantifica la relación de módulo(s) entregado(s) al educando que esta siendo atendido en el Modelo de Educación para la Vida y el Trabajo (MEVyT).</t>
  </si>
  <si>
    <t>(Educandos activos en el MEVyT con algún módulo vinculado en el periodo t) / (Educandos activos en el MEVyT en el periodo t)</t>
  </si>
  <si>
    <t>Educandos activos en el MEVyT con algún módulo vinculado en el periodo:https://www.gob.mx/inea/documentos/delegaciones-del-inea-e-institutos-estatales-de-educacion-para-los-adultos; Educandos activos en el MEVyT en el periodo t: https://www.gob.mx/inea/documentos/delegaciones-del-inea-e-institutos-estatales-de-educacion-para-los-adultos</t>
  </si>
  <si>
    <t>Porcentaje de módulos en línea o digitales vinculados en el trimestre.</t>
  </si>
  <si>
    <t>Se muestra el número de módulos en línea y digítales vinculados por cada 100 módulos vinculados en el trimestre.</t>
  </si>
  <si>
    <t>((Total de módulos en línea o digitales vinculados en el periodo t) / Total de módulos vinculados en el periodo t)*100</t>
  </si>
  <si>
    <t>Total de módulos en el periodo t:Total de módulos en línea, en portal o digitales vinculados en el periodo t:Página de los Institutos Estatales del INEA https://www.gob.mx/inea/documentos/delegaciones-del-inea-e-institutos-estatales-de-educacion-para-los-adultos; Total de módulos vinculados en el periodo t:Total de módulos vinculados en el periodo t:Página de los Institutos Estatales del INEA https://www.gob.mx/inea/documentos/delegaciones-del-inea-e-institutos-estatales-de-educacion-para-los-adultos</t>
  </si>
  <si>
    <t>Formación continua de asesores educativos.</t>
  </si>
  <si>
    <t>Porcentaje de asesores con más de un año de permanencia con formación continua acumulados al cierre del trimestre.</t>
  </si>
  <si>
    <t>Mide cuántos de los asesores con más de un año de servicio reciben formación continua.</t>
  </si>
  <si>
    <t>(Asesores con más de un año de permanencia con formación continua acumulados al cierre del periodo t / Asesores con más de un año de permanencia acumulados al cierre del periodo t)*100</t>
  </si>
  <si>
    <t>Asesores con más de un año de permanencia con formación continua acumulados al cierre del periodo t:Informe trimestral del Registro Automatizado de Formación (RAF) a cargo de la Dirección Académica del INEA; Asesores con más de un año de permanencia acumulados al cierre de periodo:Informe trimestral del Registro Automatizado de Formación (RAF) a cargo de la Dirección Académica del INEA.</t>
  </si>
  <si>
    <t>Aplicación de exámenes del Modelo de Educación para la Vida y el Trabajo (MEVyT).</t>
  </si>
  <si>
    <t>Porcentaje de exámenes en línea aplicados del MEVyT.</t>
  </si>
  <si>
    <t>Mide la proporción de exámenes aplicados en línea en el trimestre con respecto al total de exámenes aplicados en el trimestre sin importar el formato.</t>
  </si>
  <si>
    <t>Total de exámenes en línea del MEVyT aplicados en el periodo t / Total de exámenes del MEVyT aplicados en cualquier formato en el periodo t)*100</t>
  </si>
  <si>
    <t>Total de exámenes en línea aplicados en el periodo t:https://www.gob.mx/inea/documentos/delegaciones-del-inea-e-institutos-estatales-de-educacion-para-los-adultos; Total de exámenes aplicados en cualquier formato en el periodo t:https://www.gob.mx/inea/documentos/delegaciones-del-inea-e-institutos-estatales-de-educacion-para-los-adultos</t>
  </si>
  <si>
    <t>Porcentaje de exámenes impresos aplicados del MEVyT.</t>
  </si>
  <si>
    <t>Mide la proporción de exámenes impresos aplicados en el trimestre con respecto al total de exámenes aplicados en el trimestre.</t>
  </si>
  <si>
    <t>(Total de exámenes impresos del MEVyT aplicados en el periodo t / Total de exámenes del MEVyT aplicados en cualquier formato en el periodo t)*100</t>
  </si>
  <si>
    <t>Total de exámenes aplicados en cualquier formato en el periodo t:Página de los Institutos Estatales del INEA https://www.gob.mx/inea/documentos/delegaciones-del-inea-e-institutos-estatales-de-educacion-para-los-adultos; Total de exámenes impresos aplicados en el periodo t:Página de los Institutos Estatales del INEA https://www.gob.mx/inea/documentos/delegaciones-del-inea-e-institutos-estatales-de-educacion-para-los-adultos</t>
  </si>
  <si>
    <t>SELECCIONAR ENTIDAD</t>
  </si>
  <si>
    <t xml:space="preserve">  Aguascalientes </t>
  </si>
  <si>
    <t xml:space="preserve">  Baja California </t>
  </si>
  <si>
    <t xml:space="preserve">  Baja California Sur </t>
  </si>
  <si>
    <t xml:space="preserve">  Campeche </t>
  </si>
  <si>
    <t xml:space="preserve">  Coahuila </t>
  </si>
  <si>
    <t xml:space="preserve">  Colima </t>
  </si>
  <si>
    <t xml:space="preserve">  Chiapas </t>
  </si>
  <si>
    <t xml:space="preserve">  Chihuahua </t>
  </si>
  <si>
    <t>Ciudad de México</t>
  </si>
  <si>
    <t xml:space="preserve">  Durango </t>
  </si>
  <si>
    <t xml:space="preserve">  Guanajuato </t>
  </si>
  <si>
    <t xml:space="preserve">  Guerrero</t>
  </si>
  <si>
    <t xml:space="preserve">  Hidalgo </t>
  </si>
  <si>
    <t xml:space="preserve">  Jalisco </t>
  </si>
  <si>
    <t xml:space="preserve">  México </t>
  </si>
  <si>
    <t xml:space="preserve">  Michoacán </t>
  </si>
  <si>
    <t xml:space="preserve">  Morelos </t>
  </si>
  <si>
    <t xml:space="preserve">  Nayarit </t>
  </si>
  <si>
    <t xml:space="preserve">  Nuevo León </t>
  </si>
  <si>
    <t xml:space="preserve">  Oaxaca </t>
  </si>
  <si>
    <t xml:space="preserve">  Puebla </t>
  </si>
  <si>
    <t xml:space="preserve">  Querétaro </t>
  </si>
  <si>
    <t xml:space="preserve">  Quintana Roo </t>
  </si>
  <si>
    <t xml:space="preserve">  San Luís Potosí </t>
  </si>
  <si>
    <t xml:space="preserve">  Sinaloa </t>
  </si>
  <si>
    <t xml:space="preserve">  Sonora </t>
  </si>
  <si>
    <t xml:space="preserve">  Tabasco </t>
  </si>
  <si>
    <t xml:space="preserve">  Tamaulipas </t>
  </si>
  <si>
    <t xml:space="preserve">  Tlaxcala </t>
  </si>
  <si>
    <t xml:space="preserve">  Veracruz </t>
  </si>
  <si>
    <t xml:space="preserve">  Yucatán </t>
  </si>
  <si>
    <t xml:space="preserve">  Zacatecas </t>
  </si>
  <si>
    <t>MATRIZ DE INDICADORES PARA RESULTADOS (MIR) 33 2020</t>
  </si>
  <si>
    <t>1er trim</t>
  </si>
  <si>
    <t>1era revisión</t>
  </si>
  <si>
    <t>9 abril 15:30 hrs</t>
  </si>
  <si>
    <t>2da revisión</t>
  </si>
  <si>
    <t>13 abril 3:20 hrs</t>
  </si>
  <si>
    <t xml:space="preserve">Nombre del estado: </t>
  </si>
  <si>
    <t xml:space="preserve">Favor de no eliminar las observaciones </t>
  </si>
  <si>
    <t>Método de cálculo</t>
  </si>
  <si>
    <t>Variables</t>
  </si>
  <si>
    <t>Periodicidad</t>
  </si>
  <si>
    <t>1er trimestre</t>
  </si>
  <si>
    <t>2do trimestre</t>
  </si>
  <si>
    <t>3er trimestre</t>
  </si>
  <si>
    <t>4to trimestre</t>
  </si>
  <si>
    <t>SUMA META</t>
  </si>
  <si>
    <t>Observaciones de la SEI 1er trim</t>
  </si>
  <si>
    <t>Observaciones del Estado</t>
  </si>
  <si>
    <t>Valores meta</t>
  </si>
  <si>
    <t>Resultado meta</t>
  </si>
  <si>
    <t>Valores logro</t>
  </si>
  <si>
    <t>Resultado logro</t>
  </si>
  <si>
    <t>Meta (En revisión)</t>
  </si>
  <si>
    <t>Logro</t>
  </si>
  <si>
    <t>Indicador Validado</t>
  </si>
  <si>
    <t>FIN</t>
  </si>
  <si>
    <t>Población de 15 años o más en situación de rezago educativo en t</t>
  </si>
  <si>
    <t>Correcto</t>
  </si>
  <si>
    <t>Validado</t>
  </si>
  <si>
    <t>Población de 15 años o más en situación de rezago educativo en t - 1</t>
  </si>
  <si>
    <t>PROPÓSITO</t>
  </si>
  <si>
    <t>Población de 15 años y más que fue Alfabetizada en t</t>
  </si>
  <si>
    <t>Población de 15 años y más analfabeta en t-1</t>
  </si>
  <si>
    <t>Población de 15 años y más que concluyo el nivel Primaria en t</t>
  </si>
  <si>
    <t>Población de 15 años y más Sin Primaria en t-1</t>
  </si>
  <si>
    <t xml:space="preserve">Población de 15 años y más que concluyo el nivel Secundaria en t </t>
  </si>
  <si>
    <t>Población de 15 años y más Sin Secundaria en t-1</t>
  </si>
  <si>
    <t>COMPONENTE</t>
  </si>
  <si>
    <t>Porcentaje de usuarios que concluyen niveles intermedio y avanzado del MEVyT vinculados a Plazas Comunitarias de atención educativa y servicios integrales.</t>
  </si>
  <si>
    <t>Usuarios que concluyen nivel intermedio y avanzado del MEVyT y están vinculados a plazas comunitarias de atención educativa y servicios integrales en el periodo t</t>
  </si>
  <si>
    <t>EL LOGRO QUE SE REPORTA ES DE LOS UCN INTERMEDIO Y AVANZADO VINCULADOS A P/C DE AE Y SI DE ACUERDO AL REPORTE TRIMESTRAL QUE GENERA EL SASA REPORTADO POR LA DIRECCIÓN DE INFORMÁTICA.</t>
  </si>
  <si>
    <t>Total usuarios que concluyen algún nivel del MEVyT en el periodo t</t>
  </si>
  <si>
    <t>Total de educandos que concluyen nivel en la vertiente Jóvenes 10-14 en Primaria + Total de educandos que concluyen nivel en la vertiente MEVyT para Ciegos o Débiles Visuales+ Total de educandos que concluyen nivel en la Población indígena MIB y MIBU en Alfabetización, Primaria y/o Secundaria</t>
  </si>
  <si>
    <t>OK</t>
  </si>
  <si>
    <t xml:space="preserve"> Total de educandos atendidos en el MEVYT en vertiente Jóvenes 10-14 en Primaria+ Total de educandos atendidos en el nivel en la vertiente MEVyT para Ciegos o Débiles Visuales+Total de educandos atendidos en la Población indígena MIB y MIBU en Alfabetización, Primaria y/o Secundaria</t>
  </si>
  <si>
    <t>Usuarios que concluyen nivel de Alfabetización, Primaria y/o Secundaria con la vertiente Hispanohablante del Modelo Educación para la Vida y el Trabajo (MEVyT) en el periodo t</t>
  </si>
  <si>
    <t>Usuarios atendidos en el nivel de Alfabetización, Primaria y/o Secundaria con la vertiente Hispanohablante del Modelo Educación para la Vida y el Trabajo (MEVyT) en el periodo t</t>
  </si>
  <si>
    <t>ACTIVIDAD</t>
  </si>
  <si>
    <t>Razón de módulos vinculados en el Modelo Educación para la Vida y el Trabajo (MEVyT)</t>
  </si>
  <si>
    <t>Educandos activos en el MEVyT con algún módulo vinculado en el periodo t</t>
  </si>
  <si>
    <t>LOS LOGROS SON LOS QUE APARECEN EN EL CIERRE INSTITUCIONAL DE SASA, GENERADO EL PRIMERO DE ABRIL. EN RELACIÓN A LAS METAS. SE MODIFICARON YA QUE SE HABÍAN PROGRAMADO COMO PORCENTAJE Y ES RAZÓN.</t>
  </si>
  <si>
    <t>Educandos activos en el MEVyT en el periodo t</t>
  </si>
  <si>
    <t>Total de módulos en línea o digitales vinculados en el periodo t</t>
  </si>
  <si>
    <t>LOGROS OK; EN METAS SE MODIFICARON LOS DATOS DEL DENOMINADOR DE LAS METAS TRIMESTRALES</t>
  </si>
  <si>
    <t>Total de módulos vinculados en el periodo t</t>
  </si>
  <si>
    <t>Revisar si es correcto, ya que esta info yo no la tengo para corroborar</t>
  </si>
  <si>
    <t>Asesores que tienen más de un año de servicio que reciben formación continua en t</t>
  </si>
  <si>
    <t>LOS LOGROS FUERON REVISADOS POR LA OFICINA DE FORMACIÓN CON ACADEMICA Y ME CONFIRMARON EL REPORTE DE USTED. OK</t>
  </si>
  <si>
    <t>Total de asesores Asesores con más de un año de permanencia acumulados al cierre del periodo t</t>
  </si>
  <si>
    <t>Total de exámenes en línea del MEVyT aplicados en el periodo t</t>
  </si>
  <si>
    <t>LOS LOGROS REGISTRADOS SON DE ACUERDO A LA INFORMACIÓN QUE SE GENERA DE SASA REPORTADA POR LA DIRECCIÓN DE INFORMÁTICA</t>
  </si>
  <si>
    <t>Total de exámenes del MEVyT aplicados en cualquier formato en el periodo t</t>
  </si>
  <si>
    <t xml:space="preserve">Total de exámenes impresos del MEVyT aplicados en el periodo t </t>
  </si>
  <si>
    <t>Nota: Favor de modificar el archivo.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</si>
</sst>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%"/>
  </numFmts>
  <fonts count="2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Montserrat"/>
    </font>
    <font>
      <b/>
      <sz val="14"/>
      <color theme="0"/>
      <name val="Montserrat"/>
    </font>
    <font>
      <b/>
      <sz val="14"/>
      <color theme="1"/>
      <name val="Montserrat"/>
    </font>
    <font>
      <b/>
      <sz val="18"/>
      <color theme="1"/>
      <name val="Montserrat"/>
    </font>
    <font>
      <sz val="18"/>
      <color theme="1"/>
      <name val="Montserrat"/>
    </font>
    <font>
      <sz val="12"/>
      <color theme="1"/>
      <name val="Montserrat"/>
    </font>
    <font>
      <b/>
      <sz val="15"/>
      <color theme="1"/>
      <name val="Montserrat"/>
    </font>
    <font>
      <sz val="15"/>
      <color theme="1"/>
      <name val="Montserrat"/>
    </font>
    <font>
      <b/>
      <sz val="13"/>
      <color theme="0"/>
      <name val="Montserrat"/>
    </font>
    <font>
      <sz val="13"/>
      <color theme="1"/>
      <name val="Montserrat"/>
    </font>
    <font>
      <b/>
      <sz val="12"/>
      <color theme="0"/>
      <name val="Montserrat"/>
    </font>
    <font>
      <sz val="12"/>
      <name val="Montserrat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Montserrat"/>
    </font>
    <font>
      <sz val="14"/>
      <name val="Montserrat"/>
    </font>
    <font>
      <b/>
      <sz val="14"/>
      <name val="Montserrat"/>
    </font>
    <font>
      <sz val="11"/>
      <color theme="1"/>
      <name val="Montserrat"/>
    </font>
    <font>
      <sz val="10"/>
      <name val="Arial"/>
      <family val="2"/>
    </font>
    <font>
      <sz val="9"/>
      <color theme="1"/>
      <name val="Montserrat"/>
    </font>
    <font>
      <b/>
      <sz val="13"/>
      <color theme="1"/>
      <name val="Montserrat"/>
    </font>
    <font>
      <sz val="20"/>
      <name val="Montserrat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theme="9"/>
      </patternFill>
    </fill>
    <fill>
      <patternFill patternType="solid">
        <fgColor theme="5" tint="-0.249977111117893"/>
        <bgColor theme="9"/>
      </patternFill>
    </fill>
    <fill>
      <patternFill patternType="solid">
        <fgColor theme="0"/>
        <bgColor theme="0" tint="-0.34998626667073579"/>
      </patternFill>
    </fill>
    <fill>
      <patternFill patternType="gray0625">
        <fgColor theme="0" tint="-0.34998626667073579"/>
        <bgColor theme="0"/>
      </patternFill>
    </fill>
    <fill>
      <patternFill patternType="gray0625">
        <fgColor theme="0" tint="-0.2499465926084170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gray0625">
        <fgColor theme="0" tint="-0.34998626667073579"/>
        <bgColor theme="5" tint="0.39997558519241921"/>
      </patternFill>
    </fill>
    <fill>
      <patternFill patternType="gray0625">
        <fgColor theme="0" tint="-0.24994659260841701"/>
        <bgColor theme="5" tint="0.3999755851924192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1" fillId="0" borderId="0"/>
    <xf numFmtId="9" fontId="21" fillId="0" borderId="0" applyFont="0" applyFill="0" applyBorder="0" applyAlignment="0" applyProtection="0"/>
    <xf numFmtId="0" fontId="2" fillId="0" borderId="0"/>
  </cellStyleXfs>
  <cellXfs count="156">
    <xf numFmtId="0" fontId="0" fillId="0" borderId="0" xfId="0"/>
    <xf numFmtId="0" fontId="3" fillId="0" borderId="0" xfId="0" applyFont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 applyProtection="1">
      <alignment horizontal="justify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justify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justify" vertical="center" wrapText="1"/>
    </xf>
    <xf numFmtId="0" fontId="3" fillId="0" borderId="38" xfId="0" applyFont="1" applyFill="1" applyBorder="1" applyAlignment="1">
      <alignment horizontal="justify" vertical="center" wrapText="1"/>
    </xf>
    <xf numFmtId="0" fontId="3" fillId="0" borderId="29" xfId="0" applyFont="1" applyFill="1" applyBorder="1" applyAlignment="1" applyProtection="1">
      <alignment horizontal="justify" vertical="center" wrapText="1"/>
    </xf>
    <xf numFmtId="0" fontId="3" fillId="0" borderId="40" xfId="0" applyFont="1" applyFill="1" applyBorder="1" applyAlignment="1" applyProtection="1">
      <alignment horizontal="justify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 applyProtection="1">
      <alignment horizontal="justify" vertical="center" wrapText="1"/>
    </xf>
    <xf numFmtId="0" fontId="3" fillId="0" borderId="42" xfId="0" applyFont="1" applyFill="1" applyBorder="1" applyAlignment="1">
      <alignment horizontal="justify" vertical="center" wrapText="1"/>
    </xf>
    <xf numFmtId="0" fontId="3" fillId="0" borderId="44" xfId="0" applyFont="1" applyFill="1" applyBorder="1" applyAlignment="1">
      <alignment horizontal="justify" vertical="center" wrapText="1"/>
    </xf>
    <xf numFmtId="0" fontId="3" fillId="0" borderId="37" xfId="0" applyFont="1" applyFill="1" applyBorder="1" applyAlignment="1" applyProtection="1">
      <alignment horizontal="justify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justify" vertical="center" wrapText="1"/>
    </xf>
    <xf numFmtId="0" fontId="3" fillId="0" borderId="29" xfId="0" applyFont="1" applyFill="1" applyBorder="1" applyAlignment="1">
      <alignment horizontal="justify" vertical="center" wrapText="1"/>
    </xf>
    <xf numFmtId="0" fontId="3" fillId="0" borderId="40" xfId="0" applyFont="1" applyFill="1" applyBorder="1" applyAlignment="1">
      <alignment horizontal="justify" vertical="center" wrapText="1"/>
    </xf>
    <xf numFmtId="0" fontId="3" fillId="0" borderId="4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justify" vertical="center" wrapText="1"/>
    </xf>
    <xf numFmtId="0" fontId="3" fillId="0" borderId="32" xfId="0" applyFont="1" applyFill="1" applyBorder="1" applyAlignment="1">
      <alignment horizontal="justify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justify" vertical="center" wrapText="1"/>
    </xf>
    <xf numFmtId="0" fontId="3" fillId="0" borderId="30" xfId="0" applyFont="1" applyFill="1" applyBorder="1" applyAlignment="1" applyProtection="1">
      <alignment horizontal="justify" vertical="center" wrapText="1"/>
    </xf>
    <xf numFmtId="0" fontId="3" fillId="0" borderId="45" xfId="0" applyFont="1" applyFill="1" applyBorder="1" applyAlignment="1" applyProtection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15" fillId="0" borderId="27" xfId="2" applyFont="1" applyFill="1" applyBorder="1" applyAlignment="1">
      <alignment vertical="center"/>
    </xf>
    <xf numFmtId="0" fontId="16" fillId="0" borderId="27" xfId="0" applyFont="1" applyBorder="1" applyAlignment="1">
      <alignment horizontal="center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0" fillId="0" borderId="20" xfId="0" applyFont="1" applyFill="1" applyBorder="1" applyAlignment="1" applyProtection="1">
      <alignment horizontal="center" vertical="center" wrapText="1"/>
      <protection locked="0"/>
    </xf>
    <xf numFmtId="3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20" fillId="0" borderId="6" xfId="0" applyFont="1" applyFill="1" applyBorder="1" applyAlignment="1" applyProtection="1">
      <alignment horizontal="center" vertical="center" wrapText="1"/>
      <protection locked="0"/>
    </xf>
    <xf numFmtId="3" fontId="1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3" fontId="1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22" fontId="7" fillId="0" borderId="27" xfId="0" quotePrefix="1" applyNumberFormat="1" applyFont="1" applyBorder="1" applyAlignment="1" applyProtection="1">
      <alignment horizontal="center" vertical="center"/>
      <protection locked="0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0" fontId="23" fillId="0" borderId="5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3" fontId="2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46" xfId="0" applyFont="1" applyFill="1" applyBorder="1" applyAlignment="1" applyProtection="1">
      <alignment horizontal="center" vertical="center" wrapText="1"/>
      <protection locked="0"/>
    </xf>
    <xf numFmtId="3" fontId="24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 applyProtection="1">
      <alignment horizontal="center" vertical="center" wrapText="1"/>
      <protection locked="0"/>
    </xf>
    <xf numFmtId="3" fontId="18" fillId="8" borderId="3" xfId="0" applyNumberFormat="1" applyFont="1" applyFill="1" applyBorder="1" applyAlignment="1" applyProtection="1">
      <alignment horizontal="center" vertical="center" wrapText="1"/>
      <protection locked="0"/>
    </xf>
    <xf numFmtId="3" fontId="18" fillId="8" borderId="5" xfId="0" applyNumberFormat="1" applyFont="1" applyFill="1" applyBorder="1" applyAlignment="1" applyProtection="1">
      <alignment horizontal="center" vertical="center" wrapText="1"/>
      <protection locked="0"/>
    </xf>
    <xf numFmtId="3" fontId="19" fillId="11" borderId="2" xfId="0" applyNumberFormat="1" applyFont="1" applyFill="1" applyBorder="1" applyAlignment="1" applyProtection="1">
      <alignment horizontal="center" vertical="center" wrapText="1"/>
      <protection locked="0"/>
    </xf>
    <xf numFmtId="3" fontId="19" fillId="11" borderId="3" xfId="0" applyNumberFormat="1" applyFont="1" applyFill="1" applyBorder="1" applyAlignment="1" applyProtection="1">
      <alignment horizontal="center" vertical="center" wrapText="1"/>
      <protection locked="0"/>
    </xf>
    <xf numFmtId="3" fontId="19" fillId="11" borderId="5" xfId="0" applyNumberFormat="1" applyFont="1" applyFill="1" applyBorder="1" applyAlignment="1" applyProtection="1">
      <alignment horizontal="center" vertical="center" wrapText="1"/>
      <protection locked="0"/>
    </xf>
    <xf numFmtId="3" fontId="18" fillId="12" borderId="2" xfId="0" applyNumberFormat="1" applyFont="1" applyFill="1" applyBorder="1" applyAlignment="1" applyProtection="1">
      <alignment horizontal="center" vertical="center" wrapText="1"/>
      <protection locked="0"/>
    </xf>
    <xf numFmtId="3" fontId="18" fillId="12" borderId="5" xfId="0" applyNumberFormat="1" applyFont="1" applyFill="1" applyBorder="1" applyAlignment="1" applyProtection="1">
      <alignment horizontal="center" vertical="center" wrapText="1"/>
      <protection locked="0"/>
    </xf>
    <xf numFmtId="3" fontId="18" fillId="1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justify" vertical="center" wrapText="1"/>
    </xf>
    <xf numFmtId="0" fontId="3" fillId="0" borderId="43" xfId="0" applyFont="1" applyFill="1" applyBorder="1" applyAlignment="1" applyProtection="1">
      <alignment horizontal="justify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34" xfId="0" applyFont="1" applyFill="1" applyBorder="1" applyAlignment="1">
      <alignment horizontal="justify" vertical="center" wrapText="1"/>
    </xf>
    <xf numFmtId="0" fontId="3" fillId="0" borderId="35" xfId="0" applyFont="1" applyFill="1" applyBorder="1" applyAlignment="1">
      <alignment horizontal="justify" vertical="center" wrapText="1"/>
    </xf>
    <xf numFmtId="0" fontId="3" fillId="0" borderId="43" xfId="0" applyFont="1" applyFill="1" applyBorder="1" applyAlignment="1">
      <alignment horizontal="justify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39" xfId="0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 applyProtection="1">
      <alignment horizontal="center" vertical="center" wrapText="1"/>
    </xf>
    <xf numFmtId="164" fontId="19" fillId="6" borderId="4" xfId="0" applyNumberFormat="1" applyFont="1" applyFill="1" applyBorder="1" applyAlignment="1" applyProtection="1">
      <alignment horizontal="center" vertical="center" wrapText="1"/>
    </xf>
    <xf numFmtId="164" fontId="19" fillId="6" borderId="7" xfId="0" applyNumberFormat="1" applyFont="1" applyFill="1" applyBorder="1" applyAlignment="1" applyProtection="1">
      <alignment horizontal="center" vertical="center" wrapText="1"/>
    </xf>
    <xf numFmtId="164" fontId="8" fillId="0" borderId="11" xfId="1" applyNumberFormat="1" applyFont="1" applyFill="1" applyBorder="1" applyAlignment="1" applyProtection="1">
      <alignment horizontal="justify" vertical="center" wrapText="1"/>
      <protection locked="0"/>
    </xf>
    <xf numFmtId="164" fontId="8" fillId="0" borderId="14" xfId="1" applyNumberFormat="1" applyFont="1" applyFill="1" applyBorder="1" applyAlignment="1" applyProtection="1">
      <alignment horizontal="justify" vertical="center" wrapText="1"/>
      <protection locked="0"/>
    </xf>
    <xf numFmtId="0" fontId="8" fillId="12" borderId="17" xfId="0" applyFont="1" applyFill="1" applyBorder="1" applyAlignment="1" applyProtection="1">
      <alignment horizontal="justify" vertical="center" wrapText="1"/>
      <protection locked="0"/>
    </xf>
    <xf numFmtId="0" fontId="8" fillId="12" borderId="18" xfId="0" applyFont="1" applyFill="1" applyBorder="1" applyAlignment="1" applyProtection="1">
      <alignment horizontal="justify" vertical="center" wrapText="1"/>
      <protection locked="0"/>
    </xf>
    <xf numFmtId="0" fontId="8" fillId="0" borderId="3" xfId="0" applyFont="1" applyFill="1" applyBorder="1" applyAlignment="1" applyProtection="1">
      <alignment horizontal="justify" vertical="center" wrapText="1"/>
      <protection locked="0"/>
    </xf>
    <xf numFmtId="0" fontId="8" fillId="0" borderId="6" xfId="0" applyFont="1" applyFill="1" applyBorder="1" applyAlignment="1" applyProtection="1">
      <alignment horizontal="justify" vertical="center" wrapText="1"/>
      <protection locked="0"/>
    </xf>
    <xf numFmtId="10" fontId="8" fillId="0" borderId="3" xfId="1" applyNumberFormat="1" applyFont="1" applyFill="1" applyBorder="1" applyAlignment="1" applyProtection="1">
      <alignment horizontal="center" vertical="center" wrapText="1"/>
      <protection locked="0"/>
    </xf>
    <xf numFmtId="10" fontId="8" fillId="0" borderId="6" xfId="1" applyNumberFormat="1" applyFont="1" applyFill="1" applyBorder="1" applyAlignment="1" applyProtection="1">
      <alignment horizontal="center" vertical="center" wrapText="1"/>
      <protection locked="0"/>
    </xf>
    <xf numFmtId="165" fontId="19" fillId="6" borderId="4" xfId="0" applyNumberFormat="1" applyFont="1" applyFill="1" applyBorder="1" applyAlignment="1" applyProtection="1">
      <alignment horizontal="center" vertical="center" wrapText="1"/>
    </xf>
    <xf numFmtId="165" fontId="19" fillId="6" borderId="7" xfId="0" applyNumberFormat="1" applyFont="1" applyFill="1" applyBorder="1" applyAlignment="1" applyProtection="1">
      <alignment horizontal="center" vertical="center" wrapText="1"/>
    </xf>
    <xf numFmtId="165" fontId="19" fillId="9" borderId="4" xfId="0" applyNumberFormat="1" applyFont="1" applyFill="1" applyBorder="1" applyAlignment="1" applyProtection="1">
      <alignment horizontal="center" vertical="center" wrapText="1"/>
    </xf>
    <xf numFmtId="165" fontId="19" fillId="9" borderId="7" xfId="0" applyNumberFormat="1" applyFont="1" applyFill="1" applyBorder="1" applyAlignment="1" applyProtection="1">
      <alignment horizontal="center" vertical="center" wrapText="1"/>
    </xf>
    <xf numFmtId="9" fontId="19" fillId="6" borderId="4" xfId="0" applyNumberFormat="1" applyFont="1" applyFill="1" applyBorder="1" applyAlignment="1" applyProtection="1">
      <alignment horizontal="center" vertical="center" wrapText="1"/>
    </xf>
    <xf numFmtId="9" fontId="19" fillId="6" borderId="7" xfId="0" applyNumberFormat="1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Fill="1" applyBorder="1" applyAlignment="1" applyProtection="1">
      <alignment horizontal="center" vertical="center" wrapText="1"/>
      <protection locked="0"/>
    </xf>
    <xf numFmtId="0" fontId="8" fillId="12" borderId="9" xfId="0" applyFont="1" applyFill="1" applyBorder="1" applyAlignment="1" applyProtection="1">
      <alignment horizontal="justify" vertical="center" wrapText="1"/>
      <protection locked="0"/>
    </xf>
    <xf numFmtId="0" fontId="8" fillId="12" borderId="13" xfId="0" applyFont="1" applyFill="1" applyBorder="1" applyAlignment="1" applyProtection="1">
      <alignment horizontal="justify" vertical="center" wrapText="1"/>
      <protection locked="0"/>
    </xf>
    <xf numFmtId="0" fontId="17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justify" vertical="center" wrapText="1"/>
      <protection locked="0"/>
    </xf>
    <xf numFmtId="4" fontId="19" fillId="7" borderId="4" xfId="0" applyNumberFormat="1" applyFont="1" applyFill="1" applyBorder="1" applyAlignment="1" applyProtection="1">
      <alignment horizontal="center" vertical="center" wrapText="1"/>
      <protection locked="0"/>
    </xf>
    <xf numFmtId="4" fontId="19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5" xfId="0" applyFont="1" applyFill="1" applyBorder="1" applyAlignment="1" applyProtection="1">
      <alignment horizontal="center" vertical="center" wrapText="1"/>
      <protection locked="0"/>
    </xf>
    <xf numFmtId="0" fontId="13" fillId="4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4" fillId="5" borderId="28" xfId="0" applyFont="1" applyFill="1" applyBorder="1" applyAlignment="1" applyProtection="1">
      <alignment horizontal="center" vertical="center" wrapText="1"/>
      <protection locked="0"/>
    </xf>
    <xf numFmtId="0" fontId="14" fillId="5" borderId="10" xfId="0" applyFont="1" applyFill="1" applyBorder="1" applyAlignment="1" applyProtection="1">
      <alignment horizontal="center" vertical="center" wrapText="1"/>
      <protection locked="0"/>
    </xf>
    <xf numFmtId="0" fontId="14" fillId="5" borderId="49" xfId="0" applyFont="1" applyFill="1" applyBorder="1" applyAlignment="1" applyProtection="1">
      <alignment horizontal="center" vertical="center" wrapText="1"/>
      <protection locked="0"/>
    </xf>
    <xf numFmtId="0" fontId="14" fillId="5" borderId="46" xfId="0" applyFont="1" applyFill="1" applyBorder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4" fillId="5" borderId="50" xfId="0" applyFont="1" applyFill="1" applyBorder="1" applyAlignment="1" applyProtection="1">
      <alignment horizontal="center" vertical="center" wrapText="1"/>
      <protection locked="0"/>
    </xf>
    <xf numFmtId="0" fontId="11" fillId="4" borderId="47" xfId="0" applyFont="1" applyFill="1" applyBorder="1" applyAlignment="1" applyProtection="1">
      <alignment horizontal="center" vertical="center" wrapText="1"/>
      <protection locked="0"/>
    </xf>
    <xf numFmtId="0" fontId="11" fillId="4" borderId="48" xfId="0" applyFont="1" applyFill="1" applyBorder="1" applyAlignment="1" applyProtection="1">
      <alignment horizontal="center" vertical="center" wrapText="1"/>
      <protection locked="0"/>
    </xf>
    <xf numFmtId="0" fontId="13" fillId="4" borderId="8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justify" vertical="center" wrapText="1"/>
      <protection locked="0"/>
    </xf>
    <xf numFmtId="0" fontId="11" fillId="4" borderId="25" xfId="0" applyFont="1" applyFill="1" applyBorder="1" applyAlignment="1" applyProtection="1">
      <alignment horizontal="center" vertical="center" wrapText="1"/>
      <protection locked="0"/>
    </xf>
    <xf numFmtId="0" fontId="11" fillId="4" borderId="26" xfId="0" applyFont="1" applyFill="1" applyBorder="1" applyAlignment="1" applyProtection="1">
      <alignment horizontal="center" vertical="center" wrapText="1"/>
      <protection locked="0"/>
    </xf>
    <xf numFmtId="165" fontId="19" fillId="10" borderId="4" xfId="0" applyNumberFormat="1" applyFont="1" applyFill="1" applyBorder="1" applyAlignment="1" applyProtection="1">
      <alignment horizontal="center" vertical="center" wrapText="1"/>
      <protection locked="0"/>
    </xf>
    <xf numFmtId="165" fontId="19" fillId="10" borderId="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0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6" xfId="1" applyNumberFormat="1" applyFont="1" applyFill="1" applyBorder="1" applyAlignment="1" applyProtection="1">
      <alignment horizontal="center" vertical="center" wrapText="1"/>
      <protection locked="0"/>
    </xf>
    <xf numFmtId="165" fontId="19" fillId="7" borderId="4" xfId="0" applyNumberFormat="1" applyFont="1" applyFill="1" applyBorder="1" applyAlignment="1" applyProtection="1">
      <alignment horizontal="center" vertical="center" wrapText="1"/>
      <protection locked="0"/>
    </xf>
    <xf numFmtId="165" fontId="19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12" borderId="24" xfId="0" applyFont="1" applyFill="1" applyBorder="1" applyAlignment="1" applyProtection="1">
      <alignment horizontal="justify" vertical="center" wrapText="1"/>
      <protection locked="0"/>
    </xf>
    <xf numFmtId="164" fontId="22" fillId="0" borderId="11" xfId="1" applyNumberFormat="1" applyFont="1" applyFill="1" applyBorder="1" applyAlignment="1" applyProtection="1">
      <alignment horizontal="justify" vertical="center" wrapText="1"/>
      <protection locked="0"/>
    </xf>
    <xf numFmtId="164" fontId="22" fillId="0" borderId="14" xfId="1" applyNumberFormat="1" applyFont="1" applyFill="1" applyBorder="1" applyAlignment="1" applyProtection="1">
      <alignment horizontal="justify" vertical="center" wrapText="1"/>
      <protection locked="0"/>
    </xf>
    <xf numFmtId="3" fontId="24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1" fillId="4" borderId="51" xfId="0" applyFont="1" applyFill="1" applyBorder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12" xfId="0" applyFont="1" applyFill="1" applyBorder="1" applyAlignment="1" applyProtection="1">
      <alignment horizontal="center" vertical="center" wrapText="1"/>
      <protection locked="0"/>
    </xf>
    <xf numFmtId="3" fontId="24" fillId="0" borderId="4" xfId="0" applyNumberFormat="1" applyFont="1" applyBorder="1" applyAlignment="1" applyProtection="1">
      <alignment horizontal="center" vertical="center" wrapText="1"/>
      <protection locked="0"/>
    </xf>
    <xf numFmtId="3" fontId="24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11" fillId="4" borderId="54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49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164" fontId="8" fillId="0" borderId="16" xfId="1" applyNumberFormat="1" applyFont="1" applyFill="1" applyBorder="1" applyAlignment="1" applyProtection="1">
      <alignment horizontal="justify" vertical="center" wrapText="1"/>
      <protection locked="0"/>
    </xf>
  </cellXfs>
  <cellStyles count="6">
    <cellStyle name="Normal" xfId="0" builtinId="0"/>
    <cellStyle name="Normal 2" xfId="5" xr:uid="{00000000-0005-0000-0000-000001000000}"/>
    <cellStyle name="Normal 3" xfId="2" xr:uid="{00000000-0005-0000-0000-000002000000}"/>
    <cellStyle name="Normal 3 2" xfId="3" xr:uid="{00000000-0005-0000-0000-000003000000}"/>
    <cellStyle name="Porcentaje" xfId="1" builtinId="5"/>
    <cellStyle name="Porcentaje 3" xfId="4" xr:uid="{00000000-0005-0000-0000-000005000000}"/>
  </cellStyles>
  <dxfs count="146"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7E5E7"/>
      <color rgb="FFFFEB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3779846</xdr:colOff>
      <xdr:row>0</xdr:row>
      <xdr:rowOff>40821</xdr:rowOff>
    </xdr:from>
    <xdr:to>
      <xdr:col>7</xdr:col>
      <xdr:colOff>6014357</xdr:colOff>
      <xdr:row>3</xdr:row>
      <xdr:rowOff>82510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6453" y="40821"/>
          <a:ext cx="2234511" cy="85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0</xdr:row>
      <xdr:rowOff>80684</xdr:rowOff>
    </xdr:from>
    <xdr:to>
      <xdr:col>3</xdr:col>
      <xdr:colOff>201964</xdr:colOff>
      <xdr:row>3</xdr:row>
      <xdr:rowOff>13607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80684"/>
          <a:ext cx="4583464" cy="7901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1125683</xdr:colOff>
      <xdr:row>0</xdr:row>
      <xdr:rowOff>51954</xdr:rowOff>
    </xdr:from>
    <xdr:to>
      <xdr:col>26</xdr:col>
      <xdr:colOff>3115063</xdr:colOff>
      <xdr:row>3</xdr:row>
      <xdr:rowOff>112845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95592" y="51954"/>
          <a:ext cx="1989380" cy="788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2878404</xdr:colOff>
      <xdr:row>3</xdr:row>
      <xdr:rowOff>45330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610678" cy="749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20"/>
  <sheetViews>
    <sheetView topLeftCell="B1" zoomScale="70" zoomScaleNormal="70" zoomScaleSheetLayoutView="70" workbookViewId="0">
      <pane ySplit="8" topLeftCell="A9" activePane="bottomLeft" state="frozen"/>
      <selection pane="bottomLeft" activeCell="E7" sqref="E7"/>
    </sheetView>
  </sheetViews>
  <sheetFormatPr baseColWidth="10" defaultColWidth="34.5" defaultRowHeight="18"/>
  <cols>
    <col min="1" max="1" width="18.125" style="5" customWidth="1"/>
    <col min="2" max="2" width="34.5" style="7"/>
    <col min="3" max="3" width="7.625" style="1" customWidth="1"/>
    <col min="4" max="4" width="34.5" style="7"/>
    <col min="5" max="6" width="49.5" style="7" customWidth="1"/>
    <col min="7" max="7" width="21.5" style="1" customWidth="1"/>
    <col min="8" max="8" width="81.125" style="7" customWidth="1"/>
    <col min="9" max="16384" width="34.5" style="7"/>
  </cols>
  <sheetData>
    <row r="5" spans="1:8" s="34" customFormat="1" ht="23.25">
      <c r="A5" s="80" t="s">
        <v>0</v>
      </c>
      <c r="B5" s="80"/>
      <c r="C5" s="80"/>
      <c r="D5" s="80"/>
      <c r="E5" s="80"/>
      <c r="F5" s="80"/>
      <c r="G5" s="80"/>
      <c r="H5" s="80"/>
    </row>
    <row r="7" spans="1:8" ht="18.75" thickBot="1"/>
    <row r="8" spans="1:8" s="1" customFormat="1" ht="18.75" thickBot="1">
      <c r="A8" s="2" t="s">
        <v>1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9" t="s">
        <v>8</v>
      </c>
    </row>
    <row r="9" spans="1:8" ht="108.75" thickBot="1">
      <c r="A9" s="6" t="s">
        <v>9</v>
      </c>
      <c r="B9" s="10" t="s">
        <v>10</v>
      </c>
      <c r="C9" s="11">
        <v>1</v>
      </c>
      <c r="D9" s="10" t="s">
        <v>11</v>
      </c>
      <c r="E9" s="10" t="s">
        <v>12</v>
      </c>
      <c r="F9" s="10" t="s">
        <v>13</v>
      </c>
      <c r="G9" s="11" t="s">
        <v>14</v>
      </c>
      <c r="H9" s="12" t="s">
        <v>15</v>
      </c>
    </row>
    <row r="10" spans="1:8" ht="72">
      <c r="A10" s="77" t="s">
        <v>16</v>
      </c>
      <c r="B10" s="81" t="s">
        <v>17</v>
      </c>
      <c r="C10" s="13">
        <v>2</v>
      </c>
      <c r="D10" s="14" t="s">
        <v>18</v>
      </c>
      <c r="E10" s="14" t="s">
        <v>19</v>
      </c>
      <c r="F10" s="14" t="s">
        <v>20</v>
      </c>
      <c r="G10" s="13" t="s">
        <v>14</v>
      </c>
      <c r="H10" s="15" t="s">
        <v>21</v>
      </c>
    </row>
    <row r="11" spans="1:8" ht="72">
      <c r="A11" s="78"/>
      <c r="B11" s="82"/>
      <c r="C11" s="4">
        <v>3</v>
      </c>
      <c r="D11" s="16" t="s">
        <v>22</v>
      </c>
      <c r="E11" s="16" t="s">
        <v>23</v>
      </c>
      <c r="F11" s="16" t="s">
        <v>24</v>
      </c>
      <c r="G11" s="4" t="s">
        <v>14</v>
      </c>
      <c r="H11" s="17" t="s">
        <v>25</v>
      </c>
    </row>
    <row r="12" spans="1:8" ht="138" customHeight="1" thickBot="1">
      <c r="A12" s="79"/>
      <c r="B12" s="83"/>
      <c r="C12" s="18">
        <v>4</v>
      </c>
      <c r="D12" s="19" t="s">
        <v>26</v>
      </c>
      <c r="E12" s="20" t="s">
        <v>27</v>
      </c>
      <c r="F12" s="20" t="s">
        <v>28</v>
      </c>
      <c r="G12" s="18" t="s">
        <v>14</v>
      </c>
      <c r="H12" s="21" t="s">
        <v>29</v>
      </c>
    </row>
    <row r="13" spans="1:8" ht="238.5" customHeight="1">
      <c r="A13" s="84" t="s">
        <v>30</v>
      </c>
      <c r="B13" s="22" t="s">
        <v>31</v>
      </c>
      <c r="C13" s="23">
        <v>5</v>
      </c>
      <c r="D13" s="22" t="s">
        <v>32</v>
      </c>
      <c r="E13" s="22" t="s">
        <v>33</v>
      </c>
      <c r="F13" s="22" t="s">
        <v>34</v>
      </c>
      <c r="G13" s="23" t="s">
        <v>35</v>
      </c>
      <c r="H13" s="24" t="s">
        <v>36</v>
      </c>
    </row>
    <row r="14" spans="1:8" ht="288">
      <c r="A14" s="85"/>
      <c r="B14" s="25" t="s">
        <v>37</v>
      </c>
      <c r="C14" s="4">
        <v>6</v>
      </c>
      <c r="D14" s="25" t="s">
        <v>38</v>
      </c>
      <c r="E14" s="25" t="s">
        <v>39</v>
      </c>
      <c r="F14" s="25" t="s">
        <v>40</v>
      </c>
      <c r="G14" s="4" t="s">
        <v>35</v>
      </c>
      <c r="H14" s="26" t="s">
        <v>41</v>
      </c>
    </row>
    <row r="15" spans="1:8" ht="313.5" customHeight="1" thickBot="1">
      <c r="A15" s="86"/>
      <c r="B15" s="19" t="s">
        <v>42</v>
      </c>
      <c r="C15" s="27">
        <v>7</v>
      </c>
      <c r="D15" s="19" t="s">
        <v>43</v>
      </c>
      <c r="E15" s="19" t="s">
        <v>44</v>
      </c>
      <c r="F15" s="19" t="s">
        <v>45</v>
      </c>
      <c r="G15" s="27" t="s">
        <v>35</v>
      </c>
      <c r="H15" s="28" t="s">
        <v>46</v>
      </c>
    </row>
    <row r="16" spans="1:8" ht="145.5" customHeight="1">
      <c r="A16" s="77" t="s">
        <v>47</v>
      </c>
      <c r="B16" s="81" t="s">
        <v>48</v>
      </c>
      <c r="C16" s="23">
        <v>8</v>
      </c>
      <c r="D16" s="14" t="s">
        <v>49</v>
      </c>
      <c r="E16" s="14" t="s">
        <v>50</v>
      </c>
      <c r="F16" s="14" t="s">
        <v>51</v>
      </c>
      <c r="G16" s="13" t="s">
        <v>35</v>
      </c>
      <c r="H16" s="15" t="s">
        <v>52</v>
      </c>
    </row>
    <row r="17" spans="1:8" ht="195" customHeight="1" thickBot="1">
      <c r="A17" s="78"/>
      <c r="B17" s="83"/>
      <c r="C17" s="27">
        <v>9</v>
      </c>
      <c r="D17" s="19" t="s">
        <v>53</v>
      </c>
      <c r="E17" s="19" t="s">
        <v>54</v>
      </c>
      <c r="F17" s="19" t="s">
        <v>55</v>
      </c>
      <c r="G17" s="27" t="s">
        <v>35</v>
      </c>
      <c r="H17" s="28" t="s">
        <v>56</v>
      </c>
    </row>
    <row r="18" spans="1:8" ht="177" customHeight="1" thickBot="1">
      <c r="A18" s="78"/>
      <c r="B18" s="29" t="s">
        <v>57</v>
      </c>
      <c r="C18" s="11">
        <v>10</v>
      </c>
      <c r="D18" s="29" t="s">
        <v>58</v>
      </c>
      <c r="E18" s="29" t="s">
        <v>59</v>
      </c>
      <c r="F18" s="29" t="s">
        <v>60</v>
      </c>
      <c r="G18" s="30" t="s">
        <v>35</v>
      </c>
      <c r="H18" s="31" t="s">
        <v>61</v>
      </c>
    </row>
    <row r="19" spans="1:8" ht="176.25" customHeight="1">
      <c r="A19" s="78"/>
      <c r="B19" s="75" t="s">
        <v>62</v>
      </c>
      <c r="C19" s="3">
        <v>11</v>
      </c>
      <c r="D19" s="32" t="s">
        <v>63</v>
      </c>
      <c r="E19" s="32" t="s">
        <v>64</v>
      </c>
      <c r="F19" s="32" t="s">
        <v>65</v>
      </c>
      <c r="G19" s="3" t="s">
        <v>35</v>
      </c>
      <c r="H19" s="33" t="s">
        <v>66</v>
      </c>
    </row>
    <row r="20" spans="1:8" ht="180" customHeight="1" thickBot="1">
      <c r="A20" s="79"/>
      <c r="B20" s="76"/>
      <c r="C20" s="18">
        <v>12</v>
      </c>
      <c r="D20" s="20" t="s">
        <v>67</v>
      </c>
      <c r="E20" s="20" t="s">
        <v>68</v>
      </c>
      <c r="F20" s="20" t="s">
        <v>69</v>
      </c>
      <c r="G20" s="18" t="s">
        <v>35</v>
      </c>
      <c r="H20" s="21" t="s">
        <v>70</v>
      </c>
    </row>
  </sheetData>
  <mergeCells count="7">
    <mergeCell ref="B19:B20"/>
    <mergeCell ref="A16:A20"/>
    <mergeCell ref="A5:H5"/>
    <mergeCell ref="A10:A12"/>
    <mergeCell ref="B10:B12"/>
    <mergeCell ref="A13:A15"/>
    <mergeCell ref="B16:B17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44" fitToHeight="0" orientation="landscape" horizontalDpi="4294967294" verticalDpi="4294967294" r:id="rId1"/>
  <rowBreaks count="2" manualBreakCount="2">
    <brk id="12" max="7" man="1"/>
    <brk id="1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topLeftCell="A14" workbookViewId="0">
      <selection activeCell="B9" sqref="B9"/>
    </sheetView>
  </sheetViews>
  <sheetFormatPr baseColWidth="10" defaultColWidth="11" defaultRowHeight="15.75"/>
  <cols>
    <col min="1" max="1" width="23.125" customWidth="1"/>
  </cols>
  <sheetData>
    <row r="1" spans="1:1">
      <c r="A1" s="37" t="s">
        <v>71</v>
      </c>
    </row>
    <row r="2" spans="1:1">
      <c r="A2" s="36" t="s">
        <v>72</v>
      </c>
    </row>
    <row r="3" spans="1:1">
      <c r="A3" s="36" t="s">
        <v>73</v>
      </c>
    </row>
    <row r="4" spans="1:1">
      <c r="A4" s="36" t="s">
        <v>74</v>
      </c>
    </row>
    <row r="5" spans="1:1">
      <c r="A5" s="36" t="s">
        <v>75</v>
      </c>
    </row>
    <row r="6" spans="1:1">
      <c r="A6" s="36" t="s">
        <v>76</v>
      </c>
    </row>
    <row r="7" spans="1:1">
      <c r="A7" s="36" t="s">
        <v>77</v>
      </c>
    </row>
    <row r="8" spans="1:1">
      <c r="A8" s="36" t="s">
        <v>78</v>
      </c>
    </row>
    <row r="9" spans="1:1">
      <c r="A9" s="36" t="s">
        <v>79</v>
      </c>
    </row>
    <row r="10" spans="1:1">
      <c r="A10" s="36" t="s">
        <v>80</v>
      </c>
    </row>
    <row r="11" spans="1:1">
      <c r="A11" s="36" t="s">
        <v>81</v>
      </c>
    </row>
    <row r="12" spans="1:1">
      <c r="A12" s="36" t="s">
        <v>82</v>
      </c>
    </row>
    <row r="13" spans="1:1">
      <c r="A13" s="36" t="s">
        <v>83</v>
      </c>
    </row>
    <row r="14" spans="1:1">
      <c r="A14" s="36" t="s">
        <v>84</v>
      </c>
    </row>
    <row r="15" spans="1:1">
      <c r="A15" s="36" t="s">
        <v>85</v>
      </c>
    </row>
    <row r="16" spans="1:1">
      <c r="A16" s="36" t="s">
        <v>86</v>
      </c>
    </row>
    <row r="17" spans="1:1">
      <c r="A17" s="36" t="s">
        <v>87</v>
      </c>
    </row>
    <row r="18" spans="1:1">
      <c r="A18" s="36" t="s">
        <v>88</v>
      </c>
    </row>
    <row r="19" spans="1:1">
      <c r="A19" s="36" t="s">
        <v>89</v>
      </c>
    </row>
    <row r="20" spans="1:1">
      <c r="A20" s="36" t="s">
        <v>90</v>
      </c>
    </row>
    <row r="21" spans="1:1">
      <c r="A21" s="36" t="s">
        <v>91</v>
      </c>
    </row>
    <row r="22" spans="1:1">
      <c r="A22" s="36" t="s">
        <v>92</v>
      </c>
    </row>
    <row r="23" spans="1:1">
      <c r="A23" s="36" t="s">
        <v>93</v>
      </c>
    </row>
    <row r="24" spans="1:1">
      <c r="A24" s="36" t="s">
        <v>94</v>
      </c>
    </row>
    <row r="25" spans="1:1">
      <c r="A25" s="36" t="s">
        <v>95</v>
      </c>
    </row>
    <row r="26" spans="1:1">
      <c r="A26" s="36" t="s">
        <v>96</v>
      </c>
    </row>
    <row r="27" spans="1:1">
      <c r="A27" s="36" t="s">
        <v>97</v>
      </c>
    </row>
    <row r="28" spans="1:1">
      <c r="A28" s="36" t="s">
        <v>98</v>
      </c>
    </row>
    <row r="29" spans="1:1">
      <c r="A29" s="36" t="s">
        <v>99</v>
      </c>
    </row>
    <row r="30" spans="1:1">
      <c r="A30" s="36" t="s">
        <v>100</v>
      </c>
    </row>
    <row r="31" spans="1:1">
      <c r="A31" s="36" t="s">
        <v>101</v>
      </c>
    </row>
    <row r="32" spans="1:1">
      <c r="A32" s="36" t="s">
        <v>102</v>
      </c>
    </row>
    <row r="33" spans="1:1">
      <c r="A33" s="3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AA38"/>
  <sheetViews>
    <sheetView tabSelected="1" topLeftCell="E27" zoomScale="89" zoomScaleNormal="89" workbookViewId="0">
      <selection activeCell="K41" sqref="K41"/>
    </sheetView>
  </sheetViews>
  <sheetFormatPr baseColWidth="10" defaultColWidth="11" defaultRowHeight="15.75"/>
  <cols>
    <col min="1" max="1" width="16.875" style="49" customWidth="1"/>
    <col min="2" max="2" width="6" style="49" customWidth="1"/>
    <col min="3" max="3" width="46.25" style="49" customWidth="1"/>
    <col min="4" max="4" width="52.875" style="49" hidden="1" customWidth="1"/>
    <col min="5" max="5" width="45.875" style="55" customWidth="1"/>
    <col min="6" max="6" width="15.25" style="49" hidden="1" customWidth="1"/>
    <col min="7" max="12" width="16.75" style="49" customWidth="1"/>
    <col min="13" max="14" width="16.75" style="49" hidden="1" customWidth="1"/>
    <col min="15" max="16" width="16.75" style="49" customWidth="1"/>
    <col min="17" max="18" width="16.75" style="49" hidden="1" customWidth="1"/>
    <col min="19" max="20" width="16.75" style="49" customWidth="1"/>
    <col min="21" max="22" width="16.75" style="49" hidden="1" customWidth="1"/>
    <col min="23" max="23" width="17.5" style="59" bestFit="1" customWidth="1"/>
    <col min="24" max="24" width="48.5" style="55" customWidth="1"/>
    <col min="25" max="25" width="28.625" style="55" customWidth="1"/>
    <col min="26" max="26" width="53.375" style="55" customWidth="1"/>
    <col min="27" max="27" width="76.5" style="55" customWidth="1"/>
    <col min="28" max="16384" width="11" style="49"/>
  </cols>
  <sheetData>
    <row r="6" spans="1:27" s="39" customFormat="1" ht="36" customHeight="1">
      <c r="A6" s="113" t="s">
        <v>104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</row>
    <row r="7" spans="1:27" s="39" customFormat="1" ht="27.75" customHeight="1">
      <c r="E7" s="40"/>
      <c r="W7" s="60"/>
      <c r="X7" s="147" t="s">
        <v>105</v>
      </c>
      <c r="Y7" s="65" t="s">
        <v>106</v>
      </c>
      <c r="Z7" s="65"/>
      <c r="AA7" s="56" t="s">
        <v>107</v>
      </c>
    </row>
    <row r="8" spans="1:27" s="39" customFormat="1" ht="23.25">
      <c r="E8" s="40"/>
      <c r="W8" s="60"/>
      <c r="X8" s="148"/>
      <c r="Y8" s="65" t="s">
        <v>108</v>
      </c>
      <c r="Z8" s="65"/>
      <c r="AA8" s="56" t="s">
        <v>109</v>
      </c>
    </row>
    <row r="9" spans="1:27" s="41" customFormat="1" ht="37.5" customHeight="1">
      <c r="A9" s="139" t="s">
        <v>110</v>
      </c>
      <c r="B9" s="139"/>
      <c r="C9" s="139"/>
      <c r="D9" s="38" t="s">
        <v>97</v>
      </c>
      <c r="E9" s="38"/>
      <c r="G9" s="38"/>
      <c r="H9" s="38"/>
      <c r="I9" s="38"/>
      <c r="J9" s="38"/>
      <c r="K9" s="38"/>
      <c r="L9" s="38"/>
      <c r="M9" s="38"/>
      <c r="N9" s="38"/>
      <c r="W9" s="38"/>
      <c r="X9" s="152" t="s">
        <v>111</v>
      </c>
      <c r="Y9" s="152"/>
      <c r="Z9" s="152"/>
      <c r="AA9" s="152"/>
    </row>
    <row r="10" spans="1:27" s="44" customFormat="1" ht="19.5">
      <c r="A10" s="42"/>
      <c r="B10" s="42"/>
      <c r="C10" s="43"/>
      <c r="D10" s="35"/>
      <c r="E10" s="35"/>
      <c r="F10" s="42"/>
      <c r="G10" s="42"/>
      <c r="H10" s="42"/>
      <c r="I10" s="42"/>
      <c r="J10" s="42"/>
      <c r="K10" s="42"/>
      <c r="L10" s="42"/>
      <c r="M10" s="42"/>
      <c r="N10" s="42"/>
      <c r="W10" s="42"/>
      <c r="X10" s="45"/>
      <c r="Y10" s="45"/>
      <c r="Z10" s="45"/>
      <c r="AA10" s="45"/>
    </row>
    <row r="11" spans="1:27" s="46" customFormat="1" ht="33.75" customHeight="1">
      <c r="A11" s="143" t="s">
        <v>1</v>
      </c>
      <c r="B11" s="120" t="s">
        <v>3</v>
      </c>
      <c r="C11" s="126" t="s">
        <v>4</v>
      </c>
      <c r="D11" s="127" t="s">
        <v>112</v>
      </c>
      <c r="E11" s="127" t="s">
        <v>113</v>
      </c>
      <c r="F11" s="127" t="s">
        <v>114</v>
      </c>
      <c r="G11" s="127" t="s">
        <v>115</v>
      </c>
      <c r="H11" s="127"/>
      <c r="I11" s="127"/>
      <c r="J11" s="127"/>
      <c r="K11" s="127" t="s">
        <v>116</v>
      </c>
      <c r="L11" s="127"/>
      <c r="M11" s="127"/>
      <c r="N11" s="127"/>
      <c r="O11" s="127" t="s">
        <v>117</v>
      </c>
      <c r="P11" s="127"/>
      <c r="Q11" s="127"/>
      <c r="R11" s="127"/>
      <c r="S11" s="127" t="s">
        <v>118</v>
      </c>
      <c r="T11" s="127"/>
      <c r="U11" s="127"/>
      <c r="V11" s="142"/>
      <c r="W11" s="123" t="s">
        <v>119</v>
      </c>
      <c r="X11" s="149" t="s">
        <v>120</v>
      </c>
      <c r="Y11" s="150"/>
      <c r="Z11" s="151"/>
      <c r="AA11" s="153" t="s">
        <v>121</v>
      </c>
    </row>
    <row r="12" spans="1:27" s="46" customFormat="1" ht="52.5" customHeight="1">
      <c r="A12" s="144"/>
      <c r="B12" s="121"/>
      <c r="C12" s="126"/>
      <c r="D12" s="127"/>
      <c r="E12" s="127"/>
      <c r="F12" s="127"/>
      <c r="G12" s="66" t="s">
        <v>122</v>
      </c>
      <c r="H12" s="66" t="s">
        <v>123</v>
      </c>
      <c r="I12" s="66" t="s">
        <v>124</v>
      </c>
      <c r="J12" s="66" t="s">
        <v>125</v>
      </c>
      <c r="K12" s="66" t="s">
        <v>122</v>
      </c>
      <c r="L12" s="66" t="s">
        <v>123</v>
      </c>
      <c r="M12" s="66" t="s">
        <v>124</v>
      </c>
      <c r="N12" s="66" t="s">
        <v>125</v>
      </c>
      <c r="O12" s="66" t="s">
        <v>122</v>
      </c>
      <c r="P12" s="66" t="s">
        <v>123</v>
      </c>
      <c r="Q12" s="66" t="s">
        <v>124</v>
      </c>
      <c r="R12" s="66" t="s">
        <v>125</v>
      </c>
      <c r="S12" s="66" t="s">
        <v>122</v>
      </c>
      <c r="T12" s="66" t="s">
        <v>123</v>
      </c>
      <c r="U12" s="66" t="s">
        <v>124</v>
      </c>
      <c r="V12" s="66" t="s">
        <v>125</v>
      </c>
      <c r="W12" s="124"/>
      <c r="X12" s="57" t="s">
        <v>126</v>
      </c>
      <c r="Y12" s="58" t="s">
        <v>127</v>
      </c>
      <c r="Z12" s="63" t="s">
        <v>128</v>
      </c>
      <c r="AA12" s="154"/>
    </row>
    <row r="13" spans="1:27" ht="48.75" customHeight="1">
      <c r="A13" s="104" t="s">
        <v>129</v>
      </c>
      <c r="B13" s="111">
        <v>1</v>
      </c>
      <c r="C13" s="134" t="s">
        <v>11</v>
      </c>
      <c r="D13" s="125" t="s">
        <v>13</v>
      </c>
      <c r="E13" s="47" t="s">
        <v>130</v>
      </c>
      <c r="F13" s="130" t="s">
        <v>14</v>
      </c>
      <c r="G13" s="114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  <c r="S13" s="72">
        <v>492202</v>
      </c>
      <c r="T13" s="97">
        <f>IFERROR(((S13/S14)-1),"")</f>
        <v>-1.6217750381758766E-2</v>
      </c>
      <c r="U13" s="48"/>
      <c r="V13" s="87" t="str">
        <f>IFERROR(((U13/U14)-1),"")</f>
        <v/>
      </c>
      <c r="W13" s="69">
        <f t="shared" ref="W13:W20" si="0">S13</f>
        <v>492202</v>
      </c>
      <c r="X13" s="61" t="s">
        <v>131</v>
      </c>
      <c r="Y13" s="137"/>
      <c r="Z13" s="137" t="s">
        <v>132</v>
      </c>
      <c r="AA13" s="155"/>
    </row>
    <row r="14" spans="1:27" ht="48.75" customHeight="1">
      <c r="A14" s="107"/>
      <c r="B14" s="112"/>
      <c r="C14" s="106"/>
      <c r="D14" s="94"/>
      <c r="E14" s="50" t="s">
        <v>133</v>
      </c>
      <c r="F14" s="131"/>
      <c r="G14" s="117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9"/>
      <c r="S14" s="73">
        <v>500316</v>
      </c>
      <c r="T14" s="98"/>
      <c r="U14" s="51"/>
      <c r="V14" s="88"/>
      <c r="W14" s="69">
        <f t="shared" si="0"/>
        <v>500316</v>
      </c>
      <c r="X14" s="62" t="s">
        <v>131</v>
      </c>
      <c r="Y14" s="138"/>
      <c r="Z14" s="138"/>
      <c r="AA14" s="90"/>
    </row>
    <row r="15" spans="1:27" ht="48.75" customHeight="1">
      <c r="A15" s="103" t="s">
        <v>134</v>
      </c>
      <c r="B15" s="122">
        <v>2</v>
      </c>
      <c r="C15" s="105" t="s">
        <v>18</v>
      </c>
      <c r="D15" s="93" t="s">
        <v>20</v>
      </c>
      <c r="E15" s="52" t="s">
        <v>135</v>
      </c>
      <c r="F15" s="130" t="s">
        <v>14</v>
      </c>
      <c r="G15" s="114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6"/>
      <c r="S15" s="72">
        <v>9020</v>
      </c>
      <c r="T15" s="97">
        <f>IFERROR((S15/S16),"")</f>
        <v>0.32593770325937704</v>
      </c>
      <c r="U15" s="48"/>
      <c r="V15" s="87" t="str">
        <f>IFERROR((U15/U16),"")</f>
        <v/>
      </c>
      <c r="W15" s="69">
        <f t="shared" si="0"/>
        <v>9020</v>
      </c>
      <c r="X15" s="62" t="s">
        <v>131</v>
      </c>
      <c r="Y15" s="137"/>
      <c r="Z15" s="137" t="s">
        <v>132</v>
      </c>
      <c r="AA15" s="89"/>
    </row>
    <row r="16" spans="1:27" ht="48.75" customHeight="1">
      <c r="A16" s="104"/>
      <c r="B16" s="111"/>
      <c r="C16" s="106"/>
      <c r="D16" s="94"/>
      <c r="E16" s="50" t="s">
        <v>136</v>
      </c>
      <c r="F16" s="131"/>
      <c r="G16" s="117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9"/>
      <c r="S16" s="73">
        <v>27674</v>
      </c>
      <c r="T16" s="98"/>
      <c r="U16" s="51"/>
      <c r="V16" s="88"/>
      <c r="W16" s="69">
        <f t="shared" si="0"/>
        <v>27674</v>
      </c>
      <c r="X16" s="62" t="s">
        <v>131</v>
      </c>
      <c r="Y16" s="138"/>
      <c r="Z16" s="138"/>
      <c r="AA16" s="90"/>
    </row>
    <row r="17" spans="1:27" ht="48.75" customHeight="1">
      <c r="A17" s="104"/>
      <c r="B17" s="111">
        <v>3</v>
      </c>
      <c r="C17" s="105" t="s">
        <v>22</v>
      </c>
      <c r="D17" s="93" t="s">
        <v>24</v>
      </c>
      <c r="E17" s="52" t="s">
        <v>137</v>
      </c>
      <c r="F17" s="130" t="s">
        <v>14</v>
      </c>
      <c r="G17" s="114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6"/>
      <c r="S17" s="72">
        <v>10080</v>
      </c>
      <c r="T17" s="97">
        <f>IFERROR((S17/S18),"")</f>
        <v>7.1324960198124884E-2</v>
      </c>
      <c r="U17" s="48"/>
      <c r="V17" s="87" t="str">
        <f>IFERROR((U17/U18),"")</f>
        <v/>
      </c>
      <c r="W17" s="69">
        <f t="shared" si="0"/>
        <v>10080</v>
      </c>
      <c r="X17" s="62" t="s">
        <v>131</v>
      </c>
      <c r="Y17" s="137"/>
      <c r="Z17" s="137" t="s">
        <v>132</v>
      </c>
      <c r="AA17" s="89"/>
    </row>
    <row r="18" spans="1:27" ht="48.75" customHeight="1">
      <c r="A18" s="104"/>
      <c r="B18" s="111"/>
      <c r="C18" s="106"/>
      <c r="D18" s="94"/>
      <c r="E18" s="50" t="s">
        <v>138</v>
      </c>
      <c r="F18" s="131"/>
      <c r="G18" s="117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9"/>
      <c r="S18" s="73">
        <v>141325</v>
      </c>
      <c r="T18" s="98"/>
      <c r="U18" s="51"/>
      <c r="V18" s="88"/>
      <c r="W18" s="69">
        <f t="shared" si="0"/>
        <v>141325</v>
      </c>
      <c r="X18" s="62" t="s">
        <v>131</v>
      </c>
      <c r="Y18" s="138"/>
      <c r="Z18" s="138"/>
      <c r="AA18" s="90"/>
    </row>
    <row r="19" spans="1:27" ht="48.75" customHeight="1">
      <c r="A19" s="104"/>
      <c r="B19" s="111">
        <v>4</v>
      </c>
      <c r="C19" s="105" t="s">
        <v>26</v>
      </c>
      <c r="D19" s="93" t="s">
        <v>28</v>
      </c>
      <c r="E19" s="52" t="s">
        <v>139</v>
      </c>
      <c r="F19" s="130" t="s">
        <v>14</v>
      </c>
      <c r="G19" s="114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6"/>
      <c r="S19" s="72">
        <v>14740</v>
      </c>
      <c r="T19" s="97">
        <f>IFERROR((S19/S20),"")</f>
        <v>4.4489114654545345E-2</v>
      </c>
      <c r="U19" s="48"/>
      <c r="V19" s="87" t="str">
        <f>IFERROR((U19/U20),"")</f>
        <v/>
      </c>
      <c r="W19" s="69">
        <f t="shared" si="0"/>
        <v>14740</v>
      </c>
      <c r="X19" s="62" t="s">
        <v>131</v>
      </c>
      <c r="Y19" s="137"/>
      <c r="Z19" s="137" t="s">
        <v>132</v>
      </c>
      <c r="AA19" s="89"/>
    </row>
    <row r="20" spans="1:27" ht="48.75" customHeight="1">
      <c r="A20" s="104"/>
      <c r="B20" s="112"/>
      <c r="C20" s="106"/>
      <c r="D20" s="94"/>
      <c r="E20" s="50" t="s">
        <v>140</v>
      </c>
      <c r="F20" s="131"/>
      <c r="G20" s="117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9"/>
      <c r="S20" s="73">
        <v>331317</v>
      </c>
      <c r="T20" s="98"/>
      <c r="U20" s="51"/>
      <c r="V20" s="88"/>
      <c r="W20" s="69">
        <f t="shared" si="0"/>
        <v>331317</v>
      </c>
      <c r="X20" s="62" t="s">
        <v>131</v>
      </c>
      <c r="Y20" s="138"/>
      <c r="Z20" s="138"/>
      <c r="AA20" s="90"/>
    </row>
    <row r="21" spans="1:27" ht="82.5" customHeight="1">
      <c r="A21" s="103" t="s">
        <v>141</v>
      </c>
      <c r="B21" s="111">
        <v>5</v>
      </c>
      <c r="C21" s="105" t="s">
        <v>142</v>
      </c>
      <c r="D21" s="93" t="s">
        <v>34</v>
      </c>
      <c r="E21" s="52" t="s">
        <v>143</v>
      </c>
      <c r="F21" s="95" t="s">
        <v>35</v>
      </c>
      <c r="G21" s="74">
        <v>2200</v>
      </c>
      <c r="H21" s="97">
        <f>IFERROR((G21/G22),"")</f>
        <v>0.55583628094997473</v>
      </c>
      <c r="I21" s="67">
        <v>2319</v>
      </c>
      <c r="J21" s="99">
        <f t="shared" ref="J21" si="1">IFERROR((I21/I22),"")</f>
        <v>0.53519501500115396</v>
      </c>
      <c r="K21" s="74">
        <v>3910</v>
      </c>
      <c r="L21" s="97">
        <f t="shared" ref="L21" si="2">IFERROR((K21/K22),"")</f>
        <v>0.55031667839549614</v>
      </c>
      <c r="M21" s="53"/>
      <c r="N21" s="101" t="str">
        <f t="shared" ref="N21" si="3">IFERROR((M21/M22),"")</f>
        <v/>
      </c>
      <c r="O21" s="74">
        <v>3440</v>
      </c>
      <c r="P21" s="97">
        <f t="shared" ref="P21" si="4">IFERROR((O21/O22),"")</f>
        <v>0.50029086678301338</v>
      </c>
      <c r="Q21" s="53"/>
      <c r="R21" s="87" t="str">
        <f t="shared" ref="R21" si="5">IFERROR((Q21/Q22),"")</f>
        <v/>
      </c>
      <c r="S21" s="74">
        <v>3305</v>
      </c>
      <c r="T21" s="97">
        <f t="shared" ref="T21" si="6">IFERROR((S21/S22),"")</f>
        <v>0.48030809475366953</v>
      </c>
      <c r="U21" s="53"/>
      <c r="V21" s="87" t="str">
        <f t="shared" ref="V21" si="7">IFERROR((U21/U22),"")</f>
        <v/>
      </c>
      <c r="W21" s="70">
        <f t="shared" ref="W21:W30" si="8">G21+K21+O21+S21</f>
        <v>12855</v>
      </c>
      <c r="X21" s="62" t="s">
        <v>131</v>
      </c>
      <c r="Y21" s="61">
        <v>4333</v>
      </c>
      <c r="Z21" s="137" t="s">
        <v>132</v>
      </c>
      <c r="AA21" s="89" t="s">
        <v>144</v>
      </c>
    </row>
    <row r="22" spans="1:27" ht="59.25" customHeight="1">
      <c r="A22" s="104"/>
      <c r="B22" s="112"/>
      <c r="C22" s="106"/>
      <c r="D22" s="94"/>
      <c r="E22" s="50" t="s">
        <v>145</v>
      </c>
      <c r="F22" s="96"/>
      <c r="G22" s="73">
        <v>3958</v>
      </c>
      <c r="H22" s="98"/>
      <c r="I22" s="67">
        <v>4333</v>
      </c>
      <c r="J22" s="100"/>
      <c r="K22" s="73">
        <v>7105</v>
      </c>
      <c r="L22" s="98"/>
      <c r="M22" s="51"/>
      <c r="N22" s="102"/>
      <c r="O22" s="73">
        <v>6876</v>
      </c>
      <c r="P22" s="98"/>
      <c r="Q22" s="51"/>
      <c r="R22" s="88"/>
      <c r="S22" s="73">
        <v>6881</v>
      </c>
      <c r="T22" s="98"/>
      <c r="U22" s="51"/>
      <c r="V22" s="88"/>
      <c r="W22" s="71">
        <f t="shared" si="8"/>
        <v>24820</v>
      </c>
      <c r="X22" s="62" t="s">
        <v>131</v>
      </c>
      <c r="Y22" s="62"/>
      <c r="Z22" s="138"/>
      <c r="AA22" s="90"/>
    </row>
    <row r="23" spans="1:27" ht="144" customHeight="1">
      <c r="A23" s="104"/>
      <c r="B23" s="111">
        <v>6</v>
      </c>
      <c r="C23" s="105" t="s">
        <v>38</v>
      </c>
      <c r="D23" s="93" t="s">
        <v>40</v>
      </c>
      <c r="E23" s="52" t="s">
        <v>146</v>
      </c>
      <c r="F23" s="95" t="s">
        <v>35</v>
      </c>
      <c r="G23" s="74">
        <v>21</v>
      </c>
      <c r="H23" s="97">
        <f>IFERROR((G23/G24),"")</f>
        <v>0.19090909090909092</v>
      </c>
      <c r="I23" s="67">
        <v>101</v>
      </c>
      <c r="J23" s="99">
        <f t="shared" ref="J23" si="9">IFERROR((I23/I24),"")</f>
        <v>0.14027777777777778</v>
      </c>
      <c r="K23" s="74">
        <v>8</v>
      </c>
      <c r="L23" s="97">
        <f t="shared" ref="L23" si="10">IFERROR((K23/K24),"")</f>
        <v>5.8823529411764705E-2</v>
      </c>
      <c r="M23" s="53"/>
      <c r="N23" s="101" t="str">
        <f t="shared" ref="N23" si="11">IFERROR((M23/M24),"")</f>
        <v/>
      </c>
      <c r="O23" s="74">
        <v>2</v>
      </c>
      <c r="P23" s="97">
        <f t="shared" ref="P23" si="12">IFERROR((O23/O24),"")</f>
        <v>1.4285714285714285E-2</v>
      </c>
      <c r="Q23" s="53"/>
      <c r="R23" s="87" t="str">
        <f t="shared" ref="R23" si="13">IFERROR((Q23/Q24),"")</f>
        <v/>
      </c>
      <c r="S23" s="74">
        <v>7</v>
      </c>
      <c r="T23" s="97">
        <f t="shared" ref="T23" si="14">IFERROR((S23/S24),"")</f>
        <v>4.2682926829268296E-2</v>
      </c>
      <c r="U23" s="53"/>
      <c r="V23" s="87" t="str">
        <f t="shared" ref="V23" si="15">IFERROR((U23/U24),"")</f>
        <v/>
      </c>
      <c r="W23" s="70">
        <f t="shared" si="8"/>
        <v>38</v>
      </c>
      <c r="X23" s="64" t="s">
        <v>131</v>
      </c>
      <c r="Y23" s="61"/>
      <c r="Z23" s="137" t="s">
        <v>132</v>
      </c>
      <c r="AA23" s="89" t="s">
        <v>147</v>
      </c>
    </row>
    <row r="24" spans="1:27" ht="144" customHeight="1">
      <c r="A24" s="104"/>
      <c r="B24" s="112"/>
      <c r="C24" s="106"/>
      <c r="D24" s="94"/>
      <c r="E24" s="50" t="s">
        <v>148</v>
      </c>
      <c r="F24" s="96"/>
      <c r="G24" s="73">
        <v>110</v>
      </c>
      <c r="H24" s="98"/>
      <c r="I24" s="68">
        <v>720</v>
      </c>
      <c r="J24" s="100"/>
      <c r="K24" s="73">
        <v>136</v>
      </c>
      <c r="L24" s="98"/>
      <c r="M24" s="51"/>
      <c r="N24" s="102"/>
      <c r="O24" s="73">
        <v>140</v>
      </c>
      <c r="P24" s="98"/>
      <c r="Q24" s="51"/>
      <c r="R24" s="88"/>
      <c r="S24" s="73">
        <v>164</v>
      </c>
      <c r="T24" s="98"/>
      <c r="U24" s="51"/>
      <c r="V24" s="88"/>
      <c r="W24" s="71">
        <f>S24</f>
        <v>164</v>
      </c>
      <c r="X24" s="64" t="s">
        <v>131</v>
      </c>
      <c r="Y24" s="62">
        <v>720</v>
      </c>
      <c r="Z24" s="138"/>
      <c r="AA24" s="90"/>
    </row>
    <row r="25" spans="1:27" ht="99" customHeight="1">
      <c r="A25" s="104"/>
      <c r="B25" s="111">
        <v>7</v>
      </c>
      <c r="C25" s="91" t="s">
        <v>43</v>
      </c>
      <c r="D25" s="93" t="s">
        <v>45</v>
      </c>
      <c r="E25" s="52" t="s">
        <v>149</v>
      </c>
      <c r="F25" s="95" t="s">
        <v>35</v>
      </c>
      <c r="G25" s="74">
        <v>5214</v>
      </c>
      <c r="H25" s="97">
        <f>IFERROR((G25/G26),"")</f>
        <v>0.18109196999166435</v>
      </c>
      <c r="I25" s="67">
        <v>5510</v>
      </c>
      <c r="J25" s="99">
        <f t="shared" ref="J25" si="16">IFERROR((I25/I26),"")</f>
        <v>0.18785585217005898</v>
      </c>
      <c r="K25" s="74">
        <v>9651</v>
      </c>
      <c r="L25" s="97">
        <f t="shared" ref="L25" si="17">IFERROR((K25/K26),"")</f>
        <v>0.28036487232373702</v>
      </c>
      <c r="M25" s="53"/>
      <c r="N25" s="101" t="str">
        <f t="shared" ref="N25" si="18">IFERROR((M25/M26),"")</f>
        <v/>
      </c>
      <c r="O25" s="74">
        <v>9503</v>
      </c>
      <c r="P25" s="97">
        <f t="shared" ref="P25" si="19">IFERROR((O25/O26),"")</f>
        <v>0.22278225806451613</v>
      </c>
      <c r="Q25" s="53"/>
      <c r="R25" s="87" t="str">
        <f t="shared" ref="R25" si="20">IFERROR((Q25/Q26),"")</f>
        <v/>
      </c>
      <c r="S25" s="74">
        <v>9472</v>
      </c>
      <c r="T25" s="97">
        <f t="shared" ref="T25" si="21">IFERROR((S25/S26),"")</f>
        <v>0.18421922710387614</v>
      </c>
      <c r="U25" s="53"/>
      <c r="V25" s="87" t="str">
        <f t="shared" ref="V25" si="22">IFERROR((U25/U26),"")</f>
        <v/>
      </c>
      <c r="W25" s="70">
        <f t="shared" si="8"/>
        <v>33840</v>
      </c>
      <c r="X25" s="64" t="s">
        <v>131</v>
      </c>
      <c r="Y25" s="61"/>
      <c r="Z25" s="137" t="s">
        <v>132</v>
      </c>
      <c r="AA25" s="89"/>
    </row>
    <row r="26" spans="1:27" ht="99" customHeight="1">
      <c r="A26" s="104"/>
      <c r="B26" s="112"/>
      <c r="C26" s="92"/>
      <c r="D26" s="94"/>
      <c r="E26" s="50" t="s">
        <v>150</v>
      </c>
      <c r="F26" s="96"/>
      <c r="G26" s="73">
        <v>28792</v>
      </c>
      <c r="H26" s="98"/>
      <c r="I26" s="68">
        <v>29331</v>
      </c>
      <c r="J26" s="100"/>
      <c r="K26" s="73">
        <v>34423</v>
      </c>
      <c r="L26" s="98"/>
      <c r="M26" s="51"/>
      <c r="N26" s="102"/>
      <c r="O26" s="73">
        <v>42656</v>
      </c>
      <c r="P26" s="98"/>
      <c r="Q26" s="51"/>
      <c r="R26" s="88"/>
      <c r="S26" s="73">
        <v>51417</v>
      </c>
      <c r="T26" s="98"/>
      <c r="U26" s="51"/>
      <c r="V26" s="88"/>
      <c r="W26" s="71">
        <f>S26</f>
        <v>51417</v>
      </c>
      <c r="X26" s="64" t="s">
        <v>131</v>
      </c>
      <c r="Y26" s="62"/>
      <c r="Z26" s="138"/>
      <c r="AA26" s="90"/>
    </row>
    <row r="27" spans="1:27" ht="59.25" customHeight="1">
      <c r="A27" s="103" t="s">
        <v>151</v>
      </c>
      <c r="B27" s="111">
        <v>8</v>
      </c>
      <c r="C27" s="91" t="s">
        <v>152</v>
      </c>
      <c r="D27" s="93" t="s">
        <v>51</v>
      </c>
      <c r="E27" s="52" t="s">
        <v>153</v>
      </c>
      <c r="F27" s="95" t="s">
        <v>35</v>
      </c>
      <c r="G27" s="74">
        <v>32500</v>
      </c>
      <c r="H27" s="132">
        <f>IFERROR((G27/G28),"")</f>
        <v>1.1565836298932384</v>
      </c>
      <c r="I27" s="67">
        <v>32999</v>
      </c>
      <c r="J27" s="128">
        <f>IFERROR((I27/I28),"")</f>
        <v>1.1738403528742174</v>
      </c>
      <c r="K27" s="74">
        <v>33650</v>
      </c>
      <c r="L27" s="132">
        <f>IFERROR((K27/K28),"")</f>
        <v>1.191150442477876</v>
      </c>
      <c r="M27" s="53"/>
      <c r="N27" s="109" t="str">
        <f>IFERROR((M27/M28),"")</f>
        <v/>
      </c>
      <c r="O27" s="74">
        <v>35780</v>
      </c>
      <c r="P27" s="132">
        <f>IFERROR((O27/O28),"")</f>
        <v>1.2576449912126537</v>
      </c>
      <c r="Q27" s="53"/>
      <c r="R27" s="109" t="str">
        <f>IFERROR((Q27/Q28),"")</f>
        <v/>
      </c>
      <c r="S27" s="74">
        <v>36800</v>
      </c>
      <c r="T27" s="132">
        <f>IFERROR((S27/S28),"")</f>
        <v>1.2737971616476289</v>
      </c>
      <c r="U27" s="53"/>
      <c r="V27" s="109" t="str">
        <f>IFERROR((U27/U28),"")</f>
        <v/>
      </c>
      <c r="W27" s="70">
        <f>S27</f>
        <v>36800</v>
      </c>
      <c r="X27" s="64" t="s">
        <v>131</v>
      </c>
      <c r="Y27" s="61">
        <v>32986</v>
      </c>
      <c r="Z27" s="145" t="s">
        <v>132</v>
      </c>
      <c r="AA27" s="89" t="s">
        <v>154</v>
      </c>
    </row>
    <row r="28" spans="1:27" ht="59.25" customHeight="1">
      <c r="A28" s="104"/>
      <c r="B28" s="112"/>
      <c r="C28" s="92"/>
      <c r="D28" s="94"/>
      <c r="E28" s="50" t="s">
        <v>155</v>
      </c>
      <c r="F28" s="96"/>
      <c r="G28" s="73">
        <v>28100</v>
      </c>
      <c r="H28" s="133"/>
      <c r="I28" s="68">
        <v>28112</v>
      </c>
      <c r="J28" s="129"/>
      <c r="K28" s="73">
        <v>28250</v>
      </c>
      <c r="L28" s="133"/>
      <c r="M28" s="51"/>
      <c r="N28" s="110"/>
      <c r="O28" s="73">
        <v>28450</v>
      </c>
      <c r="P28" s="133"/>
      <c r="Q28" s="51"/>
      <c r="R28" s="110"/>
      <c r="S28" s="73">
        <v>28890</v>
      </c>
      <c r="T28" s="133"/>
      <c r="U28" s="51"/>
      <c r="V28" s="110"/>
      <c r="W28" s="71">
        <f>S28</f>
        <v>28890</v>
      </c>
      <c r="X28" s="62" t="s">
        <v>131</v>
      </c>
      <c r="Y28" s="62">
        <v>28125</v>
      </c>
      <c r="Z28" s="146"/>
      <c r="AA28" s="90"/>
    </row>
    <row r="29" spans="1:27" ht="59.25" customHeight="1">
      <c r="A29" s="104"/>
      <c r="B29" s="111">
        <v>9</v>
      </c>
      <c r="C29" s="91" t="s">
        <v>53</v>
      </c>
      <c r="D29" s="93" t="s">
        <v>55</v>
      </c>
      <c r="E29" s="52" t="s">
        <v>156</v>
      </c>
      <c r="F29" s="95" t="s">
        <v>35</v>
      </c>
      <c r="G29" s="74">
        <v>501</v>
      </c>
      <c r="H29" s="97">
        <f>IFERROR((G29/G30),"")</f>
        <v>8.3499999999999998E-3</v>
      </c>
      <c r="I29" s="67">
        <v>2703</v>
      </c>
      <c r="J29" s="99">
        <f t="shared" ref="J29" si="23">IFERROR((I29/I30),"")</f>
        <v>4.3989128842742524E-2</v>
      </c>
      <c r="K29" s="74">
        <v>1525</v>
      </c>
      <c r="L29" s="97">
        <f>IFERROR((K29/K30),"")</f>
        <v>2.4458700882117081E-2</v>
      </c>
      <c r="M29" s="53"/>
      <c r="N29" s="101" t="str">
        <f t="shared" ref="N29" si="24">IFERROR((M29/M30),"")</f>
        <v/>
      </c>
      <c r="O29" s="74">
        <v>1996</v>
      </c>
      <c r="P29" s="97">
        <f t="shared" ref="P29" si="25">IFERROR((O29/O30),"")</f>
        <v>3.0945736434108528E-2</v>
      </c>
      <c r="Q29" s="53"/>
      <c r="R29" s="87" t="str">
        <f t="shared" ref="R29" si="26">IFERROR((Q29/Q30),"")</f>
        <v/>
      </c>
      <c r="S29" s="74">
        <v>1098</v>
      </c>
      <c r="T29" s="97">
        <f t="shared" ref="T29" si="27">IFERROR((S29/S30),"")</f>
        <v>1.6561085972850678E-2</v>
      </c>
      <c r="U29" s="53"/>
      <c r="V29" s="87" t="str">
        <f t="shared" ref="V29" si="28">IFERROR((U29/U30),"")</f>
        <v/>
      </c>
      <c r="W29" s="70">
        <f t="shared" si="8"/>
        <v>5120</v>
      </c>
      <c r="X29" s="64" t="s">
        <v>131</v>
      </c>
      <c r="Y29" s="61">
        <v>2703</v>
      </c>
      <c r="Z29" s="145" t="s">
        <v>132</v>
      </c>
      <c r="AA29" s="135" t="s">
        <v>157</v>
      </c>
    </row>
    <row r="30" spans="1:27" ht="84" customHeight="1">
      <c r="A30" s="104"/>
      <c r="B30" s="112"/>
      <c r="C30" s="92"/>
      <c r="D30" s="108"/>
      <c r="E30" s="50" t="s">
        <v>158</v>
      </c>
      <c r="F30" s="96"/>
      <c r="G30" s="73">
        <v>60000</v>
      </c>
      <c r="H30" s="98"/>
      <c r="I30" s="68">
        <v>61447</v>
      </c>
      <c r="J30" s="100"/>
      <c r="K30" s="73">
        <v>62350</v>
      </c>
      <c r="L30" s="98"/>
      <c r="M30" s="51"/>
      <c r="N30" s="102"/>
      <c r="O30" s="73">
        <v>64500</v>
      </c>
      <c r="P30" s="98"/>
      <c r="Q30" s="51"/>
      <c r="R30" s="88"/>
      <c r="S30" s="73">
        <v>66300</v>
      </c>
      <c r="T30" s="98"/>
      <c r="U30" s="51"/>
      <c r="V30" s="88"/>
      <c r="W30" s="71">
        <f t="shared" si="8"/>
        <v>253150</v>
      </c>
      <c r="X30" s="62" t="s">
        <v>159</v>
      </c>
      <c r="Y30" s="62">
        <v>61447</v>
      </c>
      <c r="Z30" s="146"/>
      <c r="AA30" s="136"/>
    </row>
    <row r="31" spans="1:27" ht="59.25" customHeight="1">
      <c r="A31" s="104"/>
      <c r="B31" s="111">
        <v>10</v>
      </c>
      <c r="C31" s="91" t="s">
        <v>58</v>
      </c>
      <c r="D31" s="93" t="s">
        <v>60</v>
      </c>
      <c r="E31" s="47" t="s">
        <v>160</v>
      </c>
      <c r="F31" s="95" t="s">
        <v>35</v>
      </c>
      <c r="G31" s="74">
        <v>360</v>
      </c>
      <c r="H31" s="97">
        <f>IFERROR((G31/G32),"")</f>
        <v>0.36144578313253012</v>
      </c>
      <c r="I31" s="67">
        <v>659</v>
      </c>
      <c r="J31" s="99">
        <f t="shared" ref="J31" si="29">IFERROR((I31/I32),"")</f>
        <v>0.61131725417439708</v>
      </c>
      <c r="K31" s="74">
        <v>850</v>
      </c>
      <c r="L31" s="97">
        <f t="shared" ref="L31" si="30">IFERROR((K31/K32),"")</f>
        <v>0.82846003898635479</v>
      </c>
      <c r="M31" s="53"/>
      <c r="N31" s="101" t="str">
        <f t="shared" ref="N31" si="31">IFERROR((M31/M32),"")</f>
        <v/>
      </c>
      <c r="O31" s="74">
        <v>900</v>
      </c>
      <c r="P31" s="97">
        <f t="shared" ref="P31" si="32">IFERROR((O31/O32),"")</f>
        <v>0.86042065009560231</v>
      </c>
      <c r="Q31" s="53"/>
      <c r="R31" s="87" t="str">
        <f t="shared" ref="R31" si="33">IFERROR((Q31/Q32),"")</f>
        <v/>
      </c>
      <c r="S31" s="74">
        <v>950</v>
      </c>
      <c r="T31" s="97">
        <f t="shared" ref="T31" si="34">IFERROR((S31/S32),"")</f>
        <v>0.90648854961832059</v>
      </c>
      <c r="U31" s="53"/>
      <c r="V31" s="87" t="str">
        <f t="shared" ref="V31" si="35">IFERROR((U31/U32),"")</f>
        <v/>
      </c>
      <c r="W31" s="70">
        <f>S31</f>
        <v>950</v>
      </c>
      <c r="X31" s="64" t="s">
        <v>131</v>
      </c>
      <c r="Y31" s="61">
        <v>659</v>
      </c>
      <c r="Z31" s="145" t="s">
        <v>132</v>
      </c>
      <c r="AA31" s="89" t="s">
        <v>161</v>
      </c>
    </row>
    <row r="32" spans="1:27" ht="59.25" customHeight="1">
      <c r="A32" s="104"/>
      <c r="B32" s="112"/>
      <c r="C32" s="92"/>
      <c r="D32" s="94"/>
      <c r="E32" s="50" t="s">
        <v>162</v>
      </c>
      <c r="F32" s="96"/>
      <c r="G32" s="73">
        <v>996</v>
      </c>
      <c r="H32" s="98"/>
      <c r="I32" s="68">
        <v>1078</v>
      </c>
      <c r="J32" s="100"/>
      <c r="K32" s="73">
        <v>1026</v>
      </c>
      <c r="L32" s="98"/>
      <c r="M32" s="51"/>
      <c r="N32" s="102"/>
      <c r="O32" s="73">
        <v>1046</v>
      </c>
      <c r="P32" s="98"/>
      <c r="Q32" s="51"/>
      <c r="R32" s="88"/>
      <c r="S32" s="73">
        <v>1048</v>
      </c>
      <c r="T32" s="98"/>
      <c r="U32" s="51"/>
      <c r="V32" s="88"/>
      <c r="W32" s="71">
        <f>S32</f>
        <v>1048</v>
      </c>
      <c r="X32" s="62" t="s">
        <v>131</v>
      </c>
      <c r="Y32" s="62">
        <v>1078</v>
      </c>
      <c r="Z32" s="146"/>
      <c r="AA32" s="90"/>
    </row>
    <row r="33" spans="1:27" ht="59.25" customHeight="1">
      <c r="A33" s="104"/>
      <c r="B33" s="111">
        <v>11</v>
      </c>
      <c r="C33" s="91" t="s">
        <v>63</v>
      </c>
      <c r="D33" s="93" t="s">
        <v>65</v>
      </c>
      <c r="E33" s="52" t="s">
        <v>163</v>
      </c>
      <c r="F33" s="95" t="s">
        <v>35</v>
      </c>
      <c r="G33" s="74">
        <v>19379</v>
      </c>
      <c r="H33" s="97">
        <f>IFERROR((G33/G34),"")</f>
        <v>0.4094529780895434</v>
      </c>
      <c r="I33" s="67">
        <v>22327</v>
      </c>
      <c r="J33" s="99">
        <f t="shared" ref="J33" si="36">IFERROR((I33/I34),"")</f>
        <v>0.36567469741389191</v>
      </c>
      <c r="K33" s="74">
        <v>28544</v>
      </c>
      <c r="L33" s="97">
        <f t="shared" ref="L33" si="37">IFERROR((K33/K34),"")</f>
        <v>0.48040123197064816</v>
      </c>
      <c r="M33" s="53"/>
      <c r="N33" s="101" t="str">
        <f t="shared" ref="N33" si="38">IFERROR((M33/M34),"")</f>
        <v/>
      </c>
      <c r="O33" s="74">
        <v>25408</v>
      </c>
      <c r="P33" s="97">
        <f t="shared" ref="P33" si="39">IFERROR((O33/O34),"")</f>
        <v>0.44285639586565106</v>
      </c>
      <c r="Q33" s="53"/>
      <c r="R33" s="87" t="str">
        <f t="shared" ref="R33" si="40">IFERROR((Q33/Q34),"")</f>
        <v/>
      </c>
      <c r="S33" s="74">
        <v>24105</v>
      </c>
      <c r="T33" s="97">
        <f t="shared" ref="T33" si="41">IFERROR((S33/S34),"")</f>
        <v>0.41982339725168505</v>
      </c>
      <c r="U33" s="53"/>
      <c r="V33" s="87" t="str">
        <f t="shared" ref="V33" si="42">IFERROR((U33/U34),"")</f>
        <v/>
      </c>
      <c r="W33" s="70">
        <f>G33+K33+O33+S33</f>
        <v>97436</v>
      </c>
      <c r="X33" s="64" t="s">
        <v>131</v>
      </c>
      <c r="Y33" s="61">
        <v>22296</v>
      </c>
      <c r="Z33" s="145" t="s">
        <v>132</v>
      </c>
      <c r="AA33" s="89" t="s">
        <v>164</v>
      </c>
    </row>
    <row r="34" spans="1:27" ht="59.25" customHeight="1">
      <c r="A34" s="104"/>
      <c r="B34" s="112"/>
      <c r="C34" s="92"/>
      <c r="D34" s="94"/>
      <c r="E34" s="50" t="s">
        <v>165</v>
      </c>
      <c r="F34" s="96"/>
      <c r="G34" s="73">
        <v>47329</v>
      </c>
      <c r="H34" s="98"/>
      <c r="I34" s="68">
        <v>61057</v>
      </c>
      <c r="J34" s="100"/>
      <c r="K34" s="73">
        <v>59417</v>
      </c>
      <c r="L34" s="98"/>
      <c r="M34" s="51"/>
      <c r="N34" s="102"/>
      <c r="O34" s="73">
        <v>57373</v>
      </c>
      <c r="P34" s="98"/>
      <c r="Q34" s="51"/>
      <c r="R34" s="88"/>
      <c r="S34" s="73">
        <v>57417</v>
      </c>
      <c r="T34" s="98"/>
      <c r="U34" s="51"/>
      <c r="V34" s="88"/>
      <c r="W34" s="71">
        <f>G34+K34+O34+S34</f>
        <v>221536</v>
      </c>
      <c r="X34" s="62" t="s">
        <v>131</v>
      </c>
      <c r="Y34" s="62">
        <v>83236</v>
      </c>
      <c r="Z34" s="146"/>
      <c r="AA34" s="90"/>
    </row>
    <row r="35" spans="1:27" ht="59.25" customHeight="1">
      <c r="A35" s="104"/>
      <c r="B35" s="111">
        <v>12</v>
      </c>
      <c r="C35" s="91" t="s">
        <v>67</v>
      </c>
      <c r="D35" s="93" t="s">
        <v>69</v>
      </c>
      <c r="E35" s="52" t="s">
        <v>166</v>
      </c>
      <c r="F35" s="95" t="s">
        <v>35</v>
      </c>
      <c r="G35" s="74">
        <v>27950</v>
      </c>
      <c r="H35" s="97">
        <f>IFERROR((G35/G36),"")</f>
        <v>0.5905470219104566</v>
      </c>
      <c r="I35" s="67">
        <v>38730</v>
      </c>
      <c r="J35" s="99">
        <f t="shared" ref="J35" si="43">IFERROR((I35/I36),"")</f>
        <v>0.63432530258610809</v>
      </c>
      <c r="K35" s="74">
        <v>30873</v>
      </c>
      <c r="L35" s="97">
        <f t="shared" ref="L35" si="44">IFERROR((K35/K36),"")</f>
        <v>0.5195987680293519</v>
      </c>
      <c r="M35" s="53"/>
      <c r="N35" s="101" t="str">
        <f t="shared" ref="N35" si="45">IFERROR((M35/M36),"")</f>
        <v/>
      </c>
      <c r="O35" s="74">
        <v>31965</v>
      </c>
      <c r="P35" s="97">
        <f t="shared" ref="P35" si="46">IFERROR((O35/O36),"")</f>
        <v>0.55714360413434894</v>
      </c>
      <c r="Q35" s="53"/>
      <c r="R35" s="87" t="str">
        <f t="shared" ref="R35" si="47">IFERROR((Q35/Q36),"")</f>
        <v/>
      </c>
      <c r="S35" s="74">
        <v>33312</v>
      </c>
      <c r="T35" s="97">
        <f t="shared" ref="T35" si="48">IFERROR((S35/S36),"")</f>
        <v>0.58017660274831495</v>
      </c>
      <c r="U35" s="53"/>
      <c r="V35" s="87" t="str">
        <f t="shared" ref="V35" si="49">IFERROR((U35/U36),"")</f>
        <v/>
      </c>
      <c r="W35" s="70">
        <f>G35+K35+O35+S35</f>
        <v>124100</v>
      </c>
      <c r="X35" s="64" t="s">
        <v>131</v>
      </c>
      <c r="Y35" s="61">
        <v>60940</v>
      </c>
      <c r="Z35" s="145" t="s">
        <v>132</v>
      </c>
      <c r="AA35" s="89" t="s">
        <v>164</v>
      </c>
    </row>
    <row r="36" spans="1:27" ht="59.25" customHeight="1">
      <c r="A36" s="107"/>
      <c r="B36" s="112"/>
      <c r="C36" s="92"/>
      <c r="D36" s="94"/>
      <c r="E36" s="54" t="s">
        <v>165</v>
      </c>
      <c r="F36" s="96"/>
      <c r="G36" s="73">
        <v>47329</v>
      </c>
      <c r="H36" s="98"/>
      <c r="I36" s="68">
        <v>61057</v>
      </c>
      <c r="J36" s="100"/>
      <c r="K36" s="73">
        <v>59417</v>
      </c>
      <c r="L36" s="98"/>
      <c r="M36" s="51"/>
      <c r="N36" s="102"/>
      <c r="O36" s="73">
        <v>57373</v>
      </c>
      <c r="P36" s="98"/>
      <c r="Q36" s="51"/>
      <c r="R36" s="88"/>
      <c r="S36" s="73">
        <v>57417</v>
      </c>
      <c r="T36" s="98"/>
      <c r="U36" s="51"/>
      <c r="V36" s="88"/>
      <c r="W36" s="71">
        <f>G36+K36+O36+S36</f>
        <v>221536</v>
      </c>
      <c r="X36" s="62" t="s">
        <v>131</v>
      </c>
      <c r="Y36" s="62">
        <v>83236</v>
      </c>
      <c r="Z36" s="146"/>
      <c r="AA36" s="90"/>
    </row>
    <row r="38" spans="1:27" ht="34.5" customHeight="1">
      <c r="A38" s="140" t="s">
        <v>167</v>
      </c>
      <c r="B38" s="141"/>
      <c r="C38" s="141"/>
      <c r="D38" s="141"/>
    </row>
  </sheetData>
  <sheetProtection formatCells="0" formatColumns="0" formatRows="0"/>
  <protectedRanges>
    <protectedRange sqref="T17:T18" name="Rango1_3_15_4"/>
    <protectedRange sqref="V13:V14 T13:T14" name="Rango1_3_2_1_4"/>
    <protectedRange sqref="T19:T20 V17:V20" name="Rango1_3_4_1_4"/>
    <protectedRange sqref="W13:W20" name="Rango1_3_2_1_4_1"/>
  </protectedRanges>
  <mergeCells count="174">
    <mergeCell ref="Z25:Z26"/>
    <mergeCell ref="Z27:Z28"/>
    <mergeCell ref="Z29:Z30"/>
    <mergeCell ref="Z31:Z32"/>
    <mergeCell ref="Z33:Z34"/>
    <mergeCell ref="Z35:Z36"/>
    <mergeCell ref="X7:X8"/>
    <mergeCell ref="X11:Z11"/>
    <mergeCell ref="Z13:Z14"/>
    <mergeCell ref="Y13:Y14"/>
    <mergeCell ref="Y15:Y16"/>
    <mergeCell ref="Z15:Z16"/>
    <mergeCell ref="Y17:Y18"/>
    <mergeCell ref="Z17:Z18"/>
    <mergeCell ref="Y19:Y20"/>
    <mergeCell ref="Z19:Z20"/>
    <mergeCell ref="X9:AA9"/>
    <mergeCell ref="AA11:AA12"/>
    <mergeCell ref="AA13:AA14"/>
    <mergeCell ref="AA15:AA16"/>
    <mergeCell ref="AA17:AA18"/>
    <mergeCell ref="AA19:AA20"/>
    <mergeCell ref="AA21:AA22"/>
    <mergeCell ref="AA23:AA24"/>
    <mergeCell ref="R29:R30"/>
    <mergeCell ref="Z21:Z22"/>
    <mergeCell ref="Z23:Z24"/>
    <mergeCell ref="A9:C9"/>
    <mergeCell ref="A38:D38"/>
    <mergeCell ref="P33:P34"/>
    <mergeCell ref="P31:P32"/>
    <mergeCell ref="R31:R32"/>
    <mergeCell ref="P35:P36"/>
    <mergeCell ref="R35:R36"/>
    <mergeCell ref="R33:R34"/>
    <mergeCell ref="T33:T34"/>
    <mergeCell ref="T31:T32"/>
    <mergeCell ref="T35:T36"/>
    <mergeCell ref="T13:T14"/>
    <mergeCell ref="S11:V11"/>
    <mergeCell ref="O11:R11"/>
    <mergeCell ref="B25:B26"/>
    <mergeCell ref="A11:A12"/>
    <mergeCell ref="F11:F12"/>
    <mergeCell ref="A13:A14"/>
    <mergeCell ref="D19:D20"/>
    <mergeCell ref="D17:D18"/>
    <mergeCell ref="C17:C18"/>
    <mergeCell ref="E11:E12"/>
    <mergeCell ref="C19:C20"/>
    <mergeCell ref="H33:H34"/>
    <mergeCell ref="C27:C28"/>
    <mergeCell ref="AA29:AA30"/>
    <mergeCell ref="V27:V28"/>
    <mergeCell ref="D23:D24"/>
    <mergeCell ref="D21:D22"/>
    <mergeCell ref="P23:P24"/>
    <mergeCell ref="T23:T24"/>
    <mergeCell ref="R23:R24"/>
    <mergeCell ref="R25:R26"/>
    <mergeCell ref="P21:P22"/>
    <mergeCell ref="T21:T22"/>
    <mergeCell ref="P25:P26"/>
    <mergeCell ref="T25:T26"/>
    <mergeCell ref="L21:L22"/>
    <mergeCell ref="J23:J24"/>
    <mergeCell ref="N23:N24"/>
    <mergeCell ref="L25:L26"/>
    <mergeCell ref="L23:L24"/>
    <mergeCell ref="V29:V30"/>
    <mergeCell ref="P29:P30"/>
    <mergeCell ref="P27:P28"/>
    <mergeCell ref="C23:C24"/>
    <mergeCell ref="D25:D26"/>
    <mergeCell ref="F17:F18"/>
    <mergeCell ref="F23:F24"/>
    <mergeCell ref="H23:H24"/>
    <mergeCell ref="C13:C14"/>
    <mergeCell ref="F13:F14"/>
    <mergeCell ref="C15:C16"/>
    <mergeCell ref="D15:D16"/>
    <mergeCell ref="C25:C26"/>
    <mergeCell ref="J27:J28"/>
    <mergeCell ref="J29:J30"/>
    <mergeCell ref="F31:F32"/>
    <mergeCell ref="H31:H32"/>
    <mergeCell ref="J31:J32"/>
    <mergeCell ref="AA25:AA26"/>
    <mergeCell ref="AA27:AA28"/>
    <mergeCell ref="T15:T16"/>
    <mergeCell ref="T17:T18"/>
    <mergeCell ref="V25:V26"/>
    <mergeCell ref="T19:T20"/>
    <mergeCell ref="G15:R16"/>
    <mergeCell ref="F19:F20"/>
    <mergeCell ref="J25:J26"/>
    <mergeCell ref="N25:N26"/>
    <mergeCell ref="F25:F26"/>
    <mergeCell ref="H25:H26"/>
    <mergeCell ref="F15:F16"/>
    <mergeCell ref="F27:F28"/>
    <mergeCell ref="H27:H28"/>
    <mergeCell ref="L27:L28"/>
    <mergeCell ref="T29:T30"/>
    <mergeCell ref="T27:T28"/>
    <mergeCell ref="R27:R28"/>
    <mergeCell ref="A6:AA6"/>
    <mergeCell ref="V13:V14"/>
    <mergeCell ref="V15:V16"/>
    <mergeCell ref="V17:V18"/>
    <mergeCell ref="V19:V20"/>
    <mergeCell ref="V21:V22"/>
    <mergeCell ref="V23:V24"/>
    <mergeCell ref="A15:A20"/>
    <mergeCell ref="G17:R18"/>
    <mergeCell ref="G19:R20"/>
    <mergeCell ref="G13:R14"/>
    <mergeCell ref="B11:B12"/>
    <mergeCell ref="B13:B14"/>
    <mergeCell ref="B15:B16"/>
    <mergeCell ref="B17:B18"/>
    <mergeCell ref="B19:B20"/>
    <mergeCell ref="N21:N22"/>
    <mergeCell ref="R21:R22"/>
    <mergeCell ref="W11:W12"/>
    <mergeCell ref="D13:D14"/>
    <mergeCell ref="C11:C12"/>
    <mergeCell ref="D11:D12"/>
    <mergeCell ref="G11:J11"/>
    <mergeCell ref="K11:N11"/>
    <mergeCell ref="A21:A26"/>
    <mergeCell ref="C21:C22"/>
    <mergeCell ref="F21:F22"/>
    <mergeCell ref="H21:H22"/>
    <mergeCell ref="A27:A36"/>
    <mergeCell ref="D29:D30"/>
    <mergeCell ref="D27:D28"/>
    <mergeCell ref="N27:N28"/>
    <mergeCell ref="N29:N30"/>
    <mergeCell ref="B27:B28"/>
    <mergeCell ref="B29:B30"/>
    <mergeCell ref="B31:B32"/>
    <mergeCell ref="B33:B34"/>
    <mergeCell ref="B35:B36"/>
    <mergeCell ref="B21:B22"/>
    <mergeCell ref="B23:B24"/>
    <mergeCell ref="J21:J22"/>
    <mergeCell ref="N31:N32"/>
    <mergeCell ref="C29:C30"/>
    <mergeCell ref="F29:F30"/>
    <mergeCell ref="H29:H30"/>
    <mergeCell ref="L29:L30"/>
    <mergeCell ref="C31:C32"/>
    <mergeCell ref="D31:D32"/>
    <mergeCell ref="V33:V34"/>
    <mergeCell ref="V35:V36"/>
    <mergeCell ref="V31:V32"/>
    <mergeCell ref="AA31:AA32"/>
    <mergeCell ref="AA33:AA34"/>
    <mergeCell ref="AA35:AA36"/>
    <mergeCell ref="C35:C36"/>
    <mergeCell ref="D35:D36"/>
    <mergeCell ref="F35:F36"/>
    <mergeCell ref="H35:H36"/>
    <mergeCell ref="J35:J36"/>
    <mergeCell ref="L35:L36"/>
    <mergeCell ref="N35:N36"/>
    <mergeCell ref="L31:L32"/>
    <mergeCell ref="L33:L34"/>
    <mergeCell ref="C33:C34"/>
    <mergeCell ref="D33:D34"/>
    <mergeCell ref="F33:F34"/>
    <mergeCell ref="J33:J34"/>
    <mergeCell ref="N33:N34"/>
  </mergeCells>
  <conditionalFormatting sqref="F13 F21">
    <cfRule type="cellIs" dxfId="145" priority="901" operator="equal">
      <formula>#REF!</formula>
    </cfRule>
  </conditionalFormatting>
  <conditionalFormatting sqref="F23">
    <cfRule type="cellIs" dxfId="144" priority="864" operator="equal">
      <formula>#REF!</formula>
    </cfRule>
  </conditionalFormatting>
  <conditionalFormatting sqref="G21:G22">
    <cfRule type="cellIs" dxfId="143" priority="847" operator="equal">
      <formula>#REF!</formula>
    </cfRule>
  </conditionalFormatting>
  <conditionalFormatting sqref="F25">
    <cfRule type="cellIs" dxfId="142" priority="857" operator="equal">
      <formula>#REF!</formula>
    </cfRule>
  </conditionalFormatting>
  <conditionalFormatting sqref="F15">
    <cfRule type="cellIs" dxfId="141" priority="439" operator="equal">
      <formula>#REF!</formula>
    </cfRule>
  </conditionalFormatting>
  <conditionalFormatting sqref="F17">
    <cfRule type="cellIs" dxfId="140" priority="438" operator="equal">
      <formula>#REF!</formula>
    </cfRule>
  </conditionalFormatting>
  <conditionalFormatting sqref="F19">
    <cfRule type="cellIs" dxfId="139" priority="437" operator="equal">
      <formula>#REF!</formula>
    </cfRule>
  </conditionalFormatting>
  <conditionalFormatting sqref="F27">
    <cfRule type="cellIs" dxfId="138" priority="436" operator="equal">
      <formula>#REF!</formula>
    </cfRule>
  </conditionalFormatting>
  <conditionalFormatting sqref="F29">
    <cfRule type="cellIs" dxfId="137" priority="435" operator="equal">
      <formula>#REF!</formula>
    </cfRule>
  </conditionalFormatting>
  <conditionalFormatting sqref="F31">
    <cfRule type="cellIs" dxfId="136" priority="434" operator="equal">
      <formula>#REF!</formula>
    </cfRule>
  </conditionalFormatting>
  <conditionalFormatting sqref="F33">
    <cfRule type="cellIs" dxfId="135" priority="433" operator="equal">
      <formula>#REF!</formula>
    </cfRule>
  </conditionalFormatting>
  <conditionalFormatting sqref="F35">
    <cfRule type="cellIs" dxfId="134" priority="432" operator="equal">
      <formula>#REF!</formula>
    </cfRule>
  </conditionalFormatting>
  <conditionalFormatting sqref="H21 H23 H25 H29 H31 H33 H35">
    <cfRule type="cellIs" dxfId="133" priority="265" operator="equal">
      <formula>#REF!</formula>
    </cfRule>
  </conditionalFormatting>
  <conditionalFormatting sqref="J21 J23 J25 J29 J31 J33 J35">
    <cfRule type="cellIs" dxfId="132" priority="264" operator="equal">
      <formula>#REF!</formula>
    </cfRule>
  </conditionalFormatting>
  <conditionalFormatting sqref="L21 L23 L25 L29 L31 L33 L35">
    <cfRule type="cellIs" dxfId="131" priority="263" operator="equal">
      <formula>#REF!</formula>
    </cfRule>
  </conditionalFormatting>
  <conditionalFormatting sqref="N21">
    <cfRule type="cellIs" dxfId="130" priority="262" operator="equal">
      <formula>#REF!</formula>
    </cfRule>
  </conditionalFormatting>
  <conditionalFormatting sqref="N23 N25 N29 N31 N33 N35">
    <cfRule type="cellIs" dxfId="129" priority="261" operator="equal">
      <formula>#REF!</formula>
    </cfRule>
  </conditionalFormatting>
  <conditionalFormatting sqref="P21">
    <cfRule type="cellIs" dxfId="128" priority="260" operator="equal">
      <formula>#REF!</formula>
    </cfRule>
  </conditionalFormatting>
  <conditionalFormatting sqref="P23 P25 P29 P31 P33 P35">
    <cfRule type="cellIs" dxfId="127" priority="259" operator="equal">
      <formula>#REF!</formula>
    </cfRule>
  </conditionalFormatting>
  <conditionalFormatting sqref="R21">
    <cfRule type="cellIs" dxfId="126" priority="258" operator="equal">
      <formula>#REF!</formula>
    </cfRule>
  </conditionalFormatting>
  <conditionalFormatting sqref="R23 R25 R29 R31 R33 R35">
    <cfRule type="cellIs" dxfId="125" priority="257" operator="equal">
      <formula>#REF!</formula>
    </cfRule>
  </conditionalFormatting>
  <conditionalFormatting sqref="T31">
    <cfRule type="cellIs" dxfId="124" priority="256" operator="equal">
      <formula>#REF!</formula>
    </cfRule>
  </conditionalFormatting>
  <conditionalFormatting sqref="T17 T33 T35 T21 T23 T25 T29">
    <cfRule type="cellIs" dxfId="123" priority="255" operator="equal">
      <formula>#REF!</formula>
    </cfRule>
  </conditionalFormatting>
  <conditionalFormatting sqref="V15 V17 V19 V21 V23 V25 V29 V31 V33 V35">
    <cfRule type="cellIs" dxfId="122" priority="254" operator="equal">
      <formula>#REF!</formula>
    </cfRule>
  </conditionalFormatting>
  <conditionalFormatting sqref="T13">
    <cfRule type="cellIs" dxfId="121" priority="253" operator="equal">
      <formula>#REF!</formula>
    </cfRule>
  </conditionalFormatting>
  <conditionalFormatting sqref="V13">
    <cfRule type="cellIs" dxfId="120" priority="252" operator="equal">
      <formula>#REF!</formula>
    </cfRule>
  </conditionalFormatting>
  <conditionalFormatting sqref="T15">
    <cfRule type="cellIs" dxfId="119" priority="246" operator="equal">
      <formula>#REF!</formula>
    </cfRule>
  </conditionalFormatting>
  <conditionalFormatting sqref="S15:S16">
    <cfRule type="cellIs" dxfId="118" priority="242" operator="equal">
      <formula>#REF!</formula>
    </cfRule>
  </conditionalFormatting>
  <conditionalFormatting sqref="U15:U16">
    <cfRule type="cellIs" dxfId="117" priority="241" operator="equal">
      <formula>#REF!</formula>
    </cfRule>
  </conditionalFormatting>
  <conditionalFormatting sqref="U13:U14">
    <cfRule type="cellIs" dxfId="116" priority="240" operator="equal">
      <formula>#REF!</formula>
    </cfRule>
  </conditionalFormatting>
  <conditionalFormatting sqref="S13:S14">
    <cfRule type="cellIs" dxfId="115" priority="239" operator="equal">
      <formula>#REF!</formula>
    </cfRule>
  </conditionalFormatting>
  <conditionalFormatting sqref="S17:S18">
    <cfRule type="cellIs" dxfId="114" priority="238" operator="equal">
      <formula>#REF!</formula>
    </cfRule>
  </conditionalFormatting>
  <conditionalFormatting sqref="U17:U18">
    <cfRule type="cellIs" dxfId="113" priority="237" operator="equal">
      <formula>#REF!</formula>
    </cfRule>
  </conditionalFormatting>
  <conditionalFormatting sqref="S19:S20">
    <cfRule type="cellIs" dxfId="112" priority="236" operator="equal">
      <formula>#REF!</formula>
    </cfRule>
  </conditionalFormatting>
  <conditionalFormatting sqref="U19:U20">
    <cfRule type="cellIs" dxfId="111" priority="235" operator="equal">
      <formula>#REF!</formula>
    </cfRule>
  </conditionalFormatting>
  <conditionalFormatting sqref="G23:G36">
    <cfRule type="cellIs" dxfId="110" priority="234" operator="equal">
      <formula>#REF!</formula>
    </cfRule>
  </conditionalFormatting>
  <conditionalFormatting sqref="I23:I36">
    <cfRule type="cellIs" dxfId="109" priority="232" operator="equal">
      <formula>#REF!</formula>
    </cfRule>
  </conditionalFormatting>
  <conditionalFormatting sqref="K21:K22">
    <cfRule type="cellIs" dxfId="108" priority="231" operator="equal">
      <formula>#REF!</formula>
    </cfRule>
  </conditionalFormatting>
  <conditionalFormatting sqref="K23:K36">
    <cfRule type="cellIs" dxfId="107" priority="230" operator="equal">
      <formula>#REF!</formula>
    </cfRule>
  </conditionalFormatting>
  <conditionalFormatting sqref="M21:M22">
    <cfRule type="cellIs" dxfId="106" priority="229" operator="equal">
      <formula>#REF!</formula>
    </cfRule>
  </conditionalFormatting>
  <conditionalFormatting sqref="M23:M36">
    <cfRule type="cellIs" dxfId="105" priority="228" operator="equal">
      <formula>#REF!</formula>
    </cfRule>
  </conditionalFormatting>
  <conditionalFormatting sqref="O21:O22">
    <cfRule type="cellIs" dxfId="104" priority="227" operator="equal">
      <formula>#REF!</formula>
    </cfRule>
  </conditionalFormatting>
  <conditionalFormatting sqref="O23:O36">
    <cfRule type="cellIs" dxfId="103" priority="226" operator="equal">
      <formula>#REF!</formula>
    </cfRule>
  </conditionalFormatting>
  <conditionalFormatting sqref="Q21:Q22">
    <cfRule type="cellIs" dxfId="102" priority="225" operator="equal">
      <formula>#REF!</formula>
    </cfRule>
  </conditionalFormatting>
  <conditionalFormatting sqref="Q23:Q36">
    <cfRule type="cellIs" dxfId="101" priority="224" operator="equal">
      <formula>#REF!</formula>
    </cfRule>
  </conditionalFormatting>
  <conditionalFormatting sqref="S21:S22">
    <cfRule type="cellIs" dxfId="100" priority="223" operator="equal">
      <formula>#REF!</formula>
    </cfRule>
  </conditionalFormatting>
  <conditionalFormatting sqref="S23:S36">
    <cfRule type="cellIs" dxfId="99" priority="222" operator="equal">
      <formula>#REF!</formula>
    </cfRule>
  </conditionalFormatting>
  <conditionalFormatting sqref="U21:U22">
    <cfRule type="cellIs" dxfId="98" priority="221" operator="equal">
      <formula>#REF!</formula>
    </cfRule>
  </conditionalFormatting>
  <conditionalFormatting sqref="U23:U36">
    <cfRule type="cellIs" dxfId="97" priority="220" operator="equal">
      <formula>#REF!</formula>
    </cfRule>
  </conditionalFormatting>
  <conditionalFormatting sqref="G21:G36 K21:K36 O21:O36 S13:S36">
    <cfRule type="cellIs" dxfId="96" priority="219" operator="equal">
      <formula>$I$9</formula>
    </cfRule>
  </conditionalFormatting>
  <conditionalFormatting sqref="I23:I36">
    <cfRule type="cellIs" dxfId="95" priority="218" operator="equal">
      <formula>$M$50</formula>
    </cfRule>
  </conditionalFormatting>
  <conditionalFormatting sqref="T19">
    <cfRule type="cellIs" dxfId="94" priority="157" operator="equal">
      <formula>#REF!</formula>
    </cfRule>
  </conditionalFormatting>
  <conditionalFormatting sqref="AA17 AA19">
    <cfRule type="cellIs" dxfId="93" priority="139" operator="equal">
      <formula>#REF!</formula>
    </cfRule>
  </conditionalFormatting>
  <conditionalFormatting sqref="AA23">
    <cfRule type="cellIs" dxfId="92" priority="137" operator="equal">
      <formula>#REF!</formula>
    </cfRule>
  </conditionalFormatting>
  <conditionalFormatting sqref="AA13">
    <cfRule type="cellIs" dxfId="91" priority="140" operator="equal">
      <formula>#REF!</formula>
    </cfRule>
  </conditionalFormatting>
  <conditionalFormatting sqref="AA21">
    <cfRule type="cellIs" dxfId="90" priority="138" operator="equal">
      <formula>#REF!</formula>
    </cfRule>
  </conditionalFormatting>
  <conditionalFormatting sqref="AA27">
    <cfRule type="cellIs" dxfId="89" priority="135" operator="equal">
      <formula>#REF!</formula>
    </cfRule>
  </conditionalFormatting>
  <conditionalFormatting sqref="AA25">
    <cfRule type="cellIs" dxfId="88" priority="136" operator="equal">
      <formula>#REF!</formula>
    </cfRule>
  </conditionalFormatting>
  <conditionalFormatting sqref="AA15">
    <cfRule type="cellIs" dxfId="87" priority="134" operator="equal">
      <formula>#REF!</formula>
    </cfRule>
  </conditionalFormatting>
  <conditionalFormatting sqref="AA31">
    <cfRule type="cellIs" dxfId="86" priority="133" operator="equal">
      <formula>#REF!</formula>
    </cfRule>
  </conditionalFormatting>
  <conditionalFormatting sqref="AA33">
    <cfRule type="cellIs" dxfId="85" priority="132" operator="equal">
      <formula>#REF!</formula>
    </cfRule>
  </conditionalFormatting>
  <conditionalFormatting sqref="AA35">
    <cfRule type="cellIs" dxfId="84" priority="131" operator="equal">
      <formula>#REF!</formula>
    </cfRule>
  </conditionalFormatting>
  <conditionalFormatting sqref="X13:X14">
    <cfRule type="cellIs" dxfId="83" priority="130" operator="equal">
      <formula>#REF!</formula>
    </cfRule>
  </conditionalFormatting>
  <conditionalFormatting sqref="X13:X14">
    <cfRule type="cellIs" dxfId="82" priority="129" operator="equal">
      <formula>$I$9</formula>
    </cfRule>
  </conditionalFormatting>
  <conditionalFormatting sqref="Z13">
    <cfRule type="cellIs" dxfId="81" priority="128" operator="equal">
      <formula>#REF!</formula>
    </cfRule>
  </conditionalFormatting>
  <conditionalFormatting sqref="Z13">
    <cfRule type="cellIs" dxfId="80" priority="127" operator="equal">
      <formula>$I$9</formula>
    </cfRule>
  </conditionalFormatting>
  <conditionalFormatting sqref="X16 X18 X20:X36">
    <cfRule type="cellIs" dxfId="79" priority="126" operator="equal">
      <formula>#REF!</formula>
    </cfRule>
  </conditionalFormatting>
  <conditionalFormatting sqref="X16 X18 X20:X36">
    <cfRule type="cellIs" dxfId="78" priority="125" operator="equal">
      <formula>$I$9</formula>
    </cfRule>
  </conditionalFormatting>
  <conditionalFormatting sqref="Y21:Y36">
    <cfRule type="cellIs" dxfId="77" priority="124" operator="equal">
      <formula>#REF!</formula>
    </cfRule>
  </conditionalFormatting>
  <conditionalFormatting sqref="Y21:Y36">
    <cfRule type="cellIs" dxfId="76" priority="123" operator="equal">
      <formula>$I$9</formula>
    </cfRule>
  </conditionalFormatting>
  <conditionalFormatting sqref="W13">
    <cfRule type="cellIs" dxfId="75" priority="122" operator="equal">
      <formula>#REF!</formula>
    </cfRule>
  </conditionalFormatting>
  <conditionalFormatting sqref="W13">
    <cfRule type="cellIs" dxfId="74" priority="121" operator="equal">
      <formula>$I$9</formula>
    </cfRule>
  </conditionalFormatting>
  <conditionalFormatting sqref="W14">
    <cfRule type="cellIs" dxfId="73" priority="120" operator="equal">
      <formula>#REF!</formula>
    </cfRule>
  </conditionalFormatting>
  <conditionalFormatting sqref="W14">
    <cfRule type="cellIs" dxfId="72" priority="119" operator="equal">
      <formula>$I$9</formula>
    </cfRule>
  </conditionalFormatting>
  <conditionalFormatting sqref="W15">
    <cfRule type="cellIs" dxfId="71" priority="118" operator="equal">
      <formula>#REF!</formula>
    </cfRule>
  </conditionalFormatting>
  <conditionalFormatting sqref="W15">
    <cfRule type="cellIs" dxfId="70" priority="117" operator="equal">
      <formula>$I$9</formula>
    </cfRule>
  </conditionalFormatting>
  <conditionalFormatting sqref="W21:W36">
    <cfRule type="cellIs" dxfId="69" priority="104" operator="equal">
      <formula>$I$9</formula>
    </cfRule>
  </conditionalFormatting>
  <conditionalFormatting sqref="W16">
    <cfRule type="cellIs" dxfId="68" priority="116" operator="equal">
      <formula>#REF!</formula>
    </cfRule>
  </conditionalFormatting>
  <conditionalFormatting sqref="W16">
    <cfRule type="cellIs" dxfId="67" priority="115" operator="equal">
      <formula>$I$9</formula>
    </cfRule>
  </conditionalFormatting>
  <conditionalFormatting sqref="W17">
    <cfRule type="cellIs" dxfId="66" priority="114" operator="equal">
      <formula>#REF!</formula>
    </cfRule>
  </conditionalFormatting>
  <conditionalFormatting sqref="W17">
    <cfRule type="cellIs" dxfId="65" priority="113" operator="equal">
      <formula>$I$9</formula>
    </cfRule>
  </conditionalFormatting>
  <conditionalFormatting sqref="W18">
    <cfRule type="cellIs" dxfId="64" priority="112" operator="equal">
      <formula>#REF!</formula>
    </cfRule>
  </conditionalFormatting>
  <conditionalFormatting sqref="W18">
    <cfRule type="cellIs" dxfId="63" priority="111" operator="equal">
      <formula>$I$9</formula>
    </cfRule>
  </conditionalFormatting>
  <conditionalFormatting sqref="W19">
    <cfRule type="cellIs" dxfId="62" priority="110" operator="equal">
      <formula>#REF!</formula>
    </cfRule>
  </conditionalFormatting>
  <conditionalFormatting sqref="W19">
    <cfRule type="cellIs" dxfId="61" priority="109" operator="equal">
      <formula>$I$9</formula>
    </cfRule>
  </conditionalFormatting>
  <conditionalFormatting sqref="W20">
    <cfRule type="cellIs" dxfId="60" priority="108" operator="equal">
      <formula>#REF!</formula>
    </cfRule>
  </conditionalFormatting>
  <conditionalFormatting sqref="W20">
    <cfRule type="cellIs" dxfId="59" priority="107" operator="equal">
      <formula>$I$9</formula>
    </cfRule>
  </conditionalFormatting>
  <conditionalFormatting sqref="W23:W36">
    <cfRule type="cellIs" dxfId="58" priority="105" operator="equal">
      <formula>#REF!</formula>
    </cfRule>
  </conditionalFormatting>
  <conditionalFormatting sqref="W21:W22">
    <cfRule type="cellIs" dxfId="57" priority="106" operator="equal">
      <formula>#REF!</formula>
    </cfRule>
  </conditionalFormatting>
  <conditionalFormatting sqref="H27">
    <cfRule type="cellIs" dxfId="56" priority="103" operator="equal">
      <formula>#REF!</formula>
    </cfRule>
  </conditionalFormatting>
  <conditionalFormatting sqref="H27">
    <cfRule type="cellIs" dxfId="55" priority="102" operator="equal">
      <formula>$I$9</formula>
    </cfRule>
  </conditionalFormatting>
  <conditionalFormatting sqref="J27">
    <cfRule type="cellIs" dxfId="54" priority="101" operator="equal">
      <formula>#REF!</formula>
    </cfRule>
  </conditionalFormatting>
  <conditionalFormatting sqref="J27">
    <cfRule type="cellIs" dxfId="53" priority="100" operator="equal">
      <formula>$I$9</formula>
    </cfRule>
  </conditionalFormatting>
  <conditionalFormatting sqref="L27">
    <cfRule type="cellIs" dxfId="52" priority="99" operator="equal">
      <formula>#REF!</formula>
    </cfRule>
  </conditionalFormatting>
  <conditionalFormatting sqref="L27">
    <cfRule type="cellIs" dxfId="51" priority="98" operator="equal">
      <formula>$I$9</formula>
    </cfRule>
  </conditionalFormatting>
  <conditionalFormatting sqref="N27">
    <cfRule type="cellIs" dxfId="50" priority="97" operator="equal">
      <formula>#REF!</formula>
    </cfRule>
  </conditionalFormatting>
  <conditionalFormatting sqref="N27">
    <cfRule type="cellIs" dxfId="49" priority="96" operator="equal">
      <formula>$I$9</formula>
    </cfRule>
  </conditionalFormatting>
  <conditionalFormatting sqref="P27">
    <cfRule type="cellIs" dxfId="48" priority="95" operator="equal">
      <formula>#REF!</formula>
    </cfRule>
  </conditionalFormatting>
  <conditionalFormatting sqref="P27">
    <cfRule type="cellIs" dxfId="47" priority="94" operator="equal">
      <formula>$I$9</formula>
    </cfRule>
  </conditionalFormatting>
  <conditionalFormatting sqref="R27">
    <cfRule type="cellIs" dxfId="46" priority="93" operator="equal">
      <formula>#REF!</formula>
    </cfRule>
  </conditionalFormatting>
  <conditionalFormatting sqref="R27">
    <cfRule type="cellIs" dxfId="45" priority="92" operator="equal">
      <formula>$I$9</formula>
    </cfRule>
  </conditionalFormatting>
  <conditionalFormatting sqref="V27">
    <cfRule type="cellIs" dxfId="44" priority="91" operator="equal">
      <formula>#REF!</formula>
    </cfRule>
  </conditionalFormatting>
  <conditionalFormatting sqref="V27">
    <cfRule type="cellIs" dxfId="43" priority="90" operator="equal">
      <formula>$I$9</formula>
    </cfRule>
  </conditionalFormatting>
  <conditionalFormatting sqref="T27">
    <cfRule type="cellIs" dxfId="42" priority="89" operator="equal">
      <formula>#REF!</formula>
    </cfRule>
  </conditionalFormatting>
  <conditionalFormatting sqref="T27">
    <cfRule type="cellIs" dxfId="41" priority="88" operator="equal">
      <formula>$I$9</formula>
    </cfRule>
  </conditionalFormatting>
  <conditionalFormatting sqref="AA29">
    <cfRule type="cellIs" dxfId="40" priority="87" operator="equal">
      <formula>#REF!</formula>
    </cfRule>
  </conditionalFormatting>
  <conditionalFormatting sqref="Y13">
    <cfRule type="cellIs" dxfId="39" priority="86" operator="equal">
      <formula>#REF!</formula>
    </cfRule>
  </conditionalFormatting>
  <conditionalFormatting sqref="Y13">
    <cfRule type="cellIs" dxfId="38" priority="85" operator="equal">
      <formula>$I$9</formula>
    </cfRule>
  </conditionalFormatting>
  <conditionalFormatting sqref="Y15">
    <cfRule type="cellIs" dxfId="37" priority="82" operator="equal">
      <formula>#REF!</formula>
    </cfRule>
  </conditionalFormatting>
  <conditionalFormatting sqref="Y15">
    <cfRule type="cellIs" dxfId="36" priority="81" operator="equal">
      <formula>$I$9</formula>
    </cfRule>
  </conditionalFormatting>
  <conditionalFormatting sqref="Y17">
    <cfRule type="cellIs" dxfId="35" priority="78" operator="equal">
      <formula>#REF!</formula>
    </cfRule>
  </conditionalFormatting>
  <conditionalFormatting sqref="Y17">
    <cfRule type="cellIs" dxfId="34" priority="77" operator="equal">
      <formula>$I$9</formula>
    </cfRule>
  </conditionalFormatting>
  <conditionalFormatting sqref="Y19">
    <cfRule type="cellIs" dxfId="33" priority="74" operator="equal">
      <formula>#REF!</formula>
    </cfRule>
  </conditionalFormatting>
  <conditionalFormatting sqref="Y19">
    <cfRule type="cellIs" dxfId="32" priority="73" operator="equal">
      <formula>$I$9</formula>
    </cfRule>
  </conditionalFormatting>
  <conditionalFormatting sqref="X15">
    <cfRule type="cellIs" dxfId="31" priority="38" operator="equal">
      <formula>#REF!</formula>
    </cfRule>
  </conditionalFormatting>
  <conditionalFormatting sqref="X15">
    <cfRule type="cellIs" dxfId="30" priority="37" operator="equal">
      <formula>$I$9</formula>
    </cfRule>
  </conditionalFormatting>
  <conditionalFormatting sqref="X17">
    <cfRule type="cellIs" dxfId="29" priority="36" operator="equal">
      <formula>#REF!</formula>
    </cfRule>
  </conditionalFormatting>
  <conditionalFormatting sqref="X17">
    <cfRule type="cellIs" dxfId="28" priority="35" operator="equal">
      <formula>$I$9</formula>
    </cfRule>
  </conditionalFormatting>
  <conditionalFormatting sqref="X19">
    <cfRule type="cellIs" dxfId="27" priority="34" operator="equal">
      <formula>#REF!</formula>
    </cfRule>
  </conditionalFormatting>
  <conditionalFormatting sqref="X19">
    <cfRule type="cellIs" dxfId="26" priority="33" operator="equal">
      <formula>$I$9</formula>
    </cfRule>
  </conditionalFormatting>
  <conditionalFormatting sqref="Z15">
    <cfRule type="cellIs" dxfId="25" priority="32" operator="equal">
      <formula>#REF!</formula>
    </cfRule>
  </conditionalFormatting>
  <conditionalFormatting sqref="Z15">
    <cfRule type="cellIs" dxfId="24" priority="31" operator="equal">
      <formula>$I$9</formula>
    </cfRule>
  </conditionalFormatting>
  <conditionalFormatting sqref="Z17">
    <cfRule type="cellIs" dxfId="23" priority="30" operator="equal">
      <formula>#REF!</formula>
    </cfRule>
  </conditionalFormatting>
  <conditionalFormatting sqref="Z17">
    <cfRule type="cellIs" dxfId="22" priority="29" operator="equal">
      <formula>$I$9</formula>
    </cfRule>
  </conditionalFormatting>
  <conditionalFormatting sqref="Z19">
    <cfRule type="cellIs" dxfId="21" priority="28" operator="equal">
      <formula>#REF!</formula>
    </cfRule>
  </conditionalFormatting>
  <conditionalFormatting sqref="Z19">
    <cfRule type="cellIs" dxfId="20" priority="27" operator="equal">
      <formula>$I$9</formula>
    </cfRule>
  </conditionalFormatting>
  <conditionalFormatting sqref="Z27">
    <cfRule type="cellIs" dxfId="19" priority="22" operator="equal">
      <formula>#REF!</formula>
    </cfRule>
  </conditionalFormatting>
  <conditionalFormatting sqref="Z27">
    <cfRule type="cellIs" dxfId="18" priority="21" operator="equal">
      <formula>$I$9</formula>
    </cfRule>
  </conditionalFormatting>
  <conditionalFormatting sqref="Z21">
    <cfRule type="cellIs" dxfId="17" priority="18" operator="equal">
      <formula>#REF!</formula>
    </cfRule>
  </conditionalFormatting>
  <conditionalFormatting sqref="Z21">
    <cfRule type="cellIs" dxfId="16" priority="17" operator="equal">
      <formula>$I$9</formula>
    </cfRule>
  </conditionalFormatting>
  <conditionalFormatting sqref="Z29">
    <cfRule type="cellIs" dxfId="15" priority="16" operator="equal">
      <formula>#REF!</formula>
    </cfRule>
  </conditionalFormatting>
  <conditionalFormatting sqref="Z29">
    <cfRule type="cellIs" dxfId="14" priority="15" operator="equal">
      <formula>$I$9</formula>
    </cfRule>
  </conditionalFormatting>
  <conditionalFormatting sqref="Z31">
    <cfRule type="cellIs" dxfId="13" priority="14" operator="equal">
      <formula>#REF!</formula>
    </cfRule>
  </conditionalFormatting>
  <conditionalFormatting sqref="Z31">
    <cfRule type="cellIs" dxfId="12" priority="13" operator="equal">
      <formula>$I$9</formula>
    </cfRule>
  </conditionalFormatting>
  <conditionalFormatting sqref="Z33">
    <cfRule type="cellIs" dxfId="11" priority="12" operator="equal">
      <formula>#REF!</formula>
    </cfRule>
  </conditionalFormatting>
  <conditionalFormatting sqref="Z33">
    <cfRule type="cellIs" dxfId="10" priority="11" operator="equal">
      <formula>$I$9</formula>
    </cfRule>
  </conditionalFormatting>
  <conditionalFormatting sqref="Z35">
    <cfRule type="cellIs" dxfId="9" priority="10" operator="equal">
      <formula>#REF!</formula>
    </cfRule>
  </conditionalFormatting>
  <conditionalFormatting sqref="Z35">
    <cfRule type="cellIs" dxfId="8" priority="9" operator="equal">
      <formula>$I$9</formula>
    </cfRule>
  </conditionalFormatting>
  <conditionalFormatting sqref="I22">
    <cfRule type="cellIs" dxfId="7" priority="8" operator="equal">
      <formula>#REF!</formula>
    </cfRule>
  </conditionalFormatting>
  <conditionalFormatting sqref="I22">
    <cfRule type="cellIs" dxfId="6" priority="7" operator="equal">
      <formula>$I$9</formula>
    </cfRule>
  </conditionalFormatting>
  <conditionalFormatting sqref="I21">
    <cfRule type="cellIs" dxfId="5" priority="6" operator="equal">
      <formula>#REF!</formula>
    </cfRule>
  </conditionalFormatting>
  <conditionalFormatting sqref="I21">
    <cfRule type="cellIs" dxfId="4" priority="5" operator="equal">
      <formula>$I$9</formula>
    </cfRule>
  </conditionalFormatting>
  <conditionalFormatting sqref="Z23">
    <cfRule type="cellIs" dxfId="3" priority="4" operator="equal">
      <formula>#REF!</formula>
    </cfRule>
  </conditionalFormatting>
  <conditionalFormatting sqref="Z23">
    <cfRule type="cellIs" dxfId="2" priority="3" operator="equal">
      <formula>$I$9</formula>
    </cfRule>
  </conditionalFormatting>
  <conditionalFormatting sqref="Z25">
    <cfRule type="cellIs" dxfId="1" priority="2" operator="equal">
      <formula>#REF!</formula>
    </cfRule>
  </conditionalFormatting>
  <conditionalFormatting sqref="Z25">
    <cfRule type="cellIs" dxfId="0" priority="1" operator="equal">
      <formula>$I$9</formula>
    </cfRule>
  </conditionalFormatting>
  <pageMargins left="0.7" right="0.7" top="0.75" bottom="0.75" header="0.3" footer="0.3"/>
  <pageSetup paperSize="9" scale="13" fitToHeight="0" orientation="landscape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Datos!$A$1:$A$33</xm:f>
          </x14:formula1>
          <xm:sqref>D10:E10 D9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MIR 2020</vt:lpstr>
      <vt:lpstr>Datos</vt:lpstr>
      <vt:lpstr>Seguimiento</vt:lpstr>
      <vt:lpstr>'MIR 2020'!Títulos_a_imprimir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 Estadìstica</cp:lastModifiedBy>
  <cp:revision/>
  <dcterms:created xsi:type="dcterms:W3CDTF">2019-03-29T17:53:20Z</dcterms:created>
  <dcterms:modified xsi:type="dcterms:W3CDTF">2020-07-13T18:44:31Z</dcterms:modified>
  <cp:category/>
  <cp:contentStatus/>
</cp:coreProperties>
</file>